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Users\Usuario\Desktop\2021\atrapalo\"/>
    </mc:Choice>
  </mc:AlternateContent>
  <bookViews>
    <workbookView xWindow="0" yWindow="0" windowWidth="20490" windowHeight="7650"/>
  </bookViews>
  <sheets>
    <sheet name="2020 ATRAPALO" sheetId="1" r:id="rId1"/>
    <sheet name="Hoja1" sheetId="3" r:id="rId2"/>
    <sheet name="Hoja2" sheetId="2" r:id="rId3"/>
  </sheets>
  <definedNames>
    <definedName name="_xlnm._FilterDatabase" localSheetId="0" hidden="1">'2020 ATRAPALO'!$B$3:$V$3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53" i="1" l="1"/>
  <c r="M52" i="1"/>
  <c r="M51" i="1"/>
  <c r="M50" i="1"/>
  <c r="M49" i="1"/>
  <c r="M48" i="1"/>
  <c r="M47" i="1"/>
  <c r="M46" i="1"/>
  <c r="M45" i="1"/>
  <c r="M44" i="1"/>
  <c r="M43" i="1"/>
  <c r="M42" i="1"/>
  <c r="M41" i="1"/>
  <c r="M40" i="1"/>
  <c r="M39" i="1"/>
  <c r="M38" i="1"/>
  <c r="M37" i="1"/>
  <c r="M36" i="1"/>
  <c r="M35" i="1"/>
  <c r="M34" i="1"/>
  <c r="M33" i="1"/>
  <c r="M32" i="1"/>
  <c r="M31" i="1"/>
  <c r="M30" i="1"/>
  <c r="M29" i="1"/>
  <c r="M28" i="1"/>
  <c r="M27" i="1"/>
  <c r="M26" i="1"/>
  <c r="M25" i="1"/>
  <c r="M24" i="1"/>
  <c r="M23" i="1"/>
  <c r="P23" i="1"/>
  <c r="Q23" i="1"/>
  <c r="M22" i="1"/>
  <c r="M21" i="1"/>
  <c r="M20" i="1"/>
  <c r="M19" i="1"/>
  <c r="M18" i="1"/>
  <c r="M15" i="1"/>
  <c r="M14" i="1"/>
  <c r="M13" i="1"/>
  <c r="M11" i="1"/>
  <c r="M9" i="1"/>
  <c r="M7" i="1"/>
  <c r="P7" i="1"/>
  <c r="Q7" i="1"/>
  <c r="M5" i="1"/>
  <c r="M6" i="1"/>
  <c r="M4" i="1"/>
  <c r="H267" i="2" l="1"/>
  <c r="H266" i="2"/>
  <c r="H265" i="2"/>
  <c r="H264" i="2"/>
  <c r="H263" i="2"/>
  <c r="H262" i="2"/>
  <c r="H261" i="2"/>
  <c r="H260" i="2"/>
  <c r="H259" i="2"/>
  <c r="H258" i="2"/>
  <c r="H257" i="2"/>
  <c r="H256" i="2"/>
  <c r="H255" i="2"/>
  <c r="H254" i="2"/>
  <c r="H253" i="2"/>
  <c r="H252" i="2"/>
  <c r="H251" i="2"/>
  <c r="H250" i="2"/>
  <c r="H249" i="2"/>
  <c r="H248" i="2"/>
  <c r="H247" i="2"/>
  <c r="H246" i="2"/>
  <c r="H245" i="2"/>
  <c r="H244" i="2"/>
  <c r="H243" i="2"/>
  <c r="H242" i="2"/>
  <c r="H241" i="2"/>
  <c r="H240" i="2"/>
  <c r="H239" i="2"/>
  <c r="H238" i="2"/>
  <c r="H237" i="2"/>
  <c r="H236" i="2"/>
  <c r="H235" i="2"/>
  <c r="H234" i="2"/>
  <c r="H233" i="2"/>
  <c r="H232" i="2"/>
  <c r="H231" i="2"/>
  <c r="H230" i="2"/>
  <c r="H229" i="2"/>
  <c r="H228" i="2"/>
  <c r="H227" i="2"/>
  <c r="H226" i="2"/>
  <c r="H225" i="2"/>
  <c r="H224" i="2"/>
  <c r="H223" i="2"/>
  <c r="H222" i="2"/>
  <c r="H221" i="2"/>
  <c r="H220" i="2"/>
  <c r="H219" i="2"/>
  <c r="H218" i="2"/>
  <c r="H217" i="2"/>
  <c r="H216" i="2"/>
  <c r="H215" i="2"/>
  <c r="H214" i="2"/>
  <c r="H213" i="2"/>
  <c r="H212" i="2"/>
  <c r="H211" i="2"/>
  <c r="H210" i="2"/>
  <c r="H209" i="2"/>
  <c r="H208" i="2"/>
  <c r="H207" i="2"/>
  <c r="H206" i="2"/>
  <c r="H205" i="2"/>
  <c r="H204" i="2"/>
  <c r="H203" i="2"/>
  <c r="H202" i="2"/>
  <c r="H201" i="2"/>
  <c r="H200" i="2"/>
  <c r="H199" i="2"/>
  <c r="H198" i="2"/>
  <c r="H197" i="2"/>
  <c r="H196" i="2"/>
  <c r="H195" i="2"/>
  <c r="H194" i="2"/>
  <c r="H193" i="2"/>
  <c r="H192" i="2"/>
  <c r="H191" i="2"/>
  <c r="H190" i="2"/>
  <c r="H189" i="2"/>
  <c r="H188" i="2"/>
  <c r="H187" i="2"/>
  <c r="H186" i="2"/>
  <c r="H185" i="2"/>
  <c r="H184" i="2"/>
  <c r="H183" i="2"/>
  <c r="H182" i="2"/>
  <c r="H181" i="2"/>
  <c r="H180" i="2"/>
  <c r="H179" i="2"/>
  <c r="H178" i="2"/>
  <c r="H177" i="2"/>
  <c r="H176" i="2"/>
  <c r="H175" i="2"/>
  <c r="H174" i="2"/>
  <c r="H173" i="2"/>
  <c r="H172" i="2"/>
  <c r="H171" i="2"/>
  <c r="H170" i="2"/>
  <c r="H169" i="2"/>
  <c r="E169" i="2"/>
  <c r="E178" i="2"/>
  <c r="E179" i="2"/>
  <c r="E180" i="2"/>
  <c r="E181" i="2"/>
  <c r="E173" i="2"/>
  <c r="L17" i="2"/>
  <c r="M17" i="2" s="1"/>
  <c r="E182" i="2"/>
  <c r="E183" i="2"/>
  <c r="E184" i="2"/>
  <c r="E185" i="2"/>
  <c r="E186" i="2"/>
  <c r="E187" i="2"/>
  <c r="E188" i="2"/>
  <c r="E189" i="2"/>
  <c r="E190" i="2"/>
  <c r="E191" i="2"/>
  <c r="E192" i="2"/>
  <c r="E193" i="2"/>
  <c r="E194" i="2"/>
  <c r="E195" i="2"/>
  <c r="E196" i="2"/>
  <c r="E197" i="2"/>
  <c r="E198" i="2"/>
  <c r="E199" i="2"/>
  <c r="E200" i="2"/>
  <c r="E201" i="2"/>
  <c r="E202" i="2"/>
  <c r="E203" i="2"/>
  <c r="E204" i="2"/>
  <c r="E205" i="2"/>
  <c r="E206" i="2"/>
  <c r="E207" i="2"/>
  <c r="E208" i="2"/>
  <c r="E209" i="2"/>
  <c r="E210" i="2"/>
  <c r="E211" i="2"/>
  <c r="E212" i="2"/>
  <c r="E213" i="2"/>
  <c r="E214" i="2"/>
  <c r="E215" i="2"/>
  <c r="E216" i="2"/>
  <c r="E217" i="2"/>
  <c r="E218" i="2"/>
  <c r="E219" i="2"/>
  <c r="E220" i="2"/>
  <c r="E221" i="2"/>
  <c r="E222" i="2"/>
  <c r="E223" i="2"/>
  <c r="E224" i="2"/>
  <c r="E225" i="2"/>
  <c r="E226" i="2"/>
  <c r="E227" i="2"/>
  <c r="E228" i="2"/>
  <c r="E229" i="2"/>
  <c r="E230" i="2"/>
  <c r="E231" i="2"/>
  <c r="E232" i="2"/>
  <c r="E233" i="2"/>
  <c r="E234" i="2"/>
  <c r="E235" i="2"/>
  <c r="E236" i="2"/>
  <c r="E237" i="2"/>
  <c r="E238" i="2"/>
  <c r="E239" i="2"/>
  <c r="E240" i="2"/>
  <c r="E241" i="2"/>
  <c r="E242" i="2"/>
  <c r="E243" i="2"/>
  <c r="E244" i="2"/>
  <c r="E245" i="2"/>
  <c r="E246" i="2"/>
  <c r="E247" i="2"/>
  <c r="E248" i="2"/>
  <c r="E249" i="2"/>
  <c r="E250" i="2"/>
  <c r="E251" i="2"/>
  <c r="E252" i="2"/>
  <c r="E253" i="2"/>
  <c r="E254" i="2"/>
  <c r="E255" i="2"/>
  <c r="E256" i="2"/>
  <c r="E257" i="2"/>
  <c r="E258" i="2"/>
  <c r="E259" i="2"/>
  <c r="E260" i="2"/>
  <c r="E261" i="2"/>
  <c r="E262" i="2"/>
  <c r="E263" i="2"/>
  <c r="E264" i="2"/>
  <c r="E265" i="2"/>
  <c r="E266" i="2"/>
  <c r="E174" i="2"/>
  <c r="E175" i="2"/>
  <c r="E176" i="2"/>
  <c r="E177" i="2"/>
  <c r="E170" i="2"/>
  <c r="E171" i="2"/>
  <c r="E172" i="2"/>
  <c r="G165" i="2" l="1"/>
  <c r="H165" i="2" s="1"/>
  <c r="G162" i="2"/>
  <c r="H162" i="2" s="1"/>
  <c r="G159" i="2"/>
  <c r="H159" i="2" s="1"/>
  <c r="G156" i="2"/>
  <c r="H156" i="2" s="1"/>
  <c r="G153" i="2"/>
  <c r="H153" i="2" s="1"/>
  <c r="G150" i="2"/>
  <c r="H150" i="2" s="1"/>
  <c r="G149" i="2"/>
  <c r="H149" i="2" s="1"/>
  <c r="G148" i="2"/>
  <c r="H148" i="2" s="1"/>
  <c r="G145" i="2"/>
  <c r="H145" i="2" s="1"/>
  <c r="G144" i="2"/>
  <c r="H144" i="2" s="1"/>
  <c r="G143" i="2"/>
  <c r="H143" i="2" s="1"/>
  <c r="G140" i="2"/>
  <c r="H140" i="2" s="1"/>
  <c r="G139" i="2"/>
  <c r="H139" i="2" s="1"/>
  <c r="G136" i="2"/>
  <c r="H136" i="2" s="1"/>
  <c r="G133" i="2"/>
  <c r="H133" i="2" s="1"/>
  <c r="G130" i="2"/>
  <c r="H130" i="2" s="1"/>
  <c r="G129" i="2"/>
  <c r="H129" i="2" s="1"/>
  <c r="G128" i="2"/>
  <c r="H128" i="2" s="1"/>
  <c r="G127" i="2"/>
  <c r="H127" i="2" s="1"/>
  <c r="G126" i="2"/>
  <c r="H126" i="2" s="1"/>
  <c r="G125" i="2"/>
  <c r="H125" i="2" s="1"/>
  <c r="G124" i="2"/>
  <c r="H124" i="2" s="1"/>
  <c r="G123" i="2"/>
  <c r="H123" i="2" s="1"/>
  <c r="G122" i="2"/>
  <c r="H122" i="2" s="1"/>
  <c r="G121" i="2"/>
  <c r="H121" i="2" s="1"/>
  <c r="G118" i="2"/>
  <c r="H118" i="2" s="1"/>
  <c r="G117" i="2"/>
  <c r="H117" i="2" s="1"/>
  <c r="G114" i="2"/>
  <c r="H114" i="2" s="1"/>
  <c r="G111" i="2"/>
  <c r="H111" i="2" s="1"/>
  <c r="G108" i="2"/>
  <c r="H108" i="2" s="1"/>
  <c r="G105" i="2"/>
  <c r="H105" i="2" s="1"/>
  <c r="G102" i="2"/>
  <c r="H102" i="2" s="1"/>
  <c r="G99" i="2"/>
  <c r="H99" i="2" s="1"/>
  <c r="G96" i="2"/>
  <c r="H96" i="2" s="1"/>
  <c r="G93" i="2"/>
  <c r="H93" i="2" s="1"/>
  <c r="G90" i="2"/>
  <c r="H90" i="2" s="1"/>
  <c r="G87" i="2"/>
  <c r="H87" i="2" s="1"/>
  <c r="G84" i="2"/>
  <c r="H84" i="2" s="1"/>
  <c r="G81" i="2"/>
  <c r="H81" i="2" s="1"/>
  <c r="G78" i="2"/>
  <c r="H78" i="2" s="1"/>
  <c r="G75" i="2"/>
  <c r="H75" i="2" s="1"/>
  <c r="G72" i="2"/>
  <c r="H72" i="2" s="1"/>
  <c r="G69" i="2"/>
  <c r="H69" i="2" s="1"/>
  <c r="G66" i="2"/>
  <c r="H66" i="2" s="1"/>
  <c r="G63" i="2"/>
  <c r="H63" i="2" s="1"/>
  <c r="G62" i="2"/>
  <c r="H62" i="2" s="1"/>
  <c r="G59" i="2"/>
  <c r="H59" i="2" s="1"/>
  <c r="G58" i="2"/>
  <c r="H58" i="2" s="1"/>
  <c r="G57" i="2"/>
  <c r="H57" i="2" s="1"/>
  <c r="G56" i="2"/>
  <c r="H56" i="2" s="1"/>
  <c r="G53" i="2"/>
  <c r="H53" i="2" s="1"/>
  <c r="G52" i="2"/>
  <c r="H52" i="2" s="1"/>
  <c r="G51" i="2"/>
  <c r="H51" i="2" s="1"/>
  <c r="G50" i="2"/>
  <c r="H50" i="2" s="1"/>
  <c r="G49" i="2"/>
  <c r="H49" i="2" s="1"/>
  <c r="G48" i="2"/>
  <c r="H48" i="2" s="1"/>
  <c r="G47" i="2"/>
  <c r="H47" i="2" s="1"/>
  <c r="G46" i="2"/>
  <c r="H46" i="2" s="1"/>
  <c r="G45" i="2"/>
  <c r="H45" i="2" s="1"/>
  <c r="G42" i="2"/>
  <c r="H42" i="2" s="1"/>
  <c r="G39" i="2"/>
  <c r="H39" i="2" s="1"/>
  <c r="G36" i="2"/>
  <c r="H36" i="2" s="1"/>
  <c r="G32" i="2"/>
  <c r="H32" i="2" s="1"/>
  <c r="G31" i="2"/>
  <c r="H31" i="2" s="1"/>
  <c r="G30" i="2"/>
  <c r="H30" i="2" s="1"/>
  <c r="G29" i="2"/>
  <c r="H29" i="2" s="1"/>
  <c r="G26" i="2"/>
  <c r="H26" i="2" s="1"/>
  <c r="G25" i="2"/>
  <c r="H25" i="2" s="1"/>
  <c r="G24" i="2"/>
  <c r="H24" i="2" s="1"/>
  <c r="G23" i="2"/>
  <c r="H23" i="2" s="1"/>
  <c r="G20" i="2"/>
  <c r="H20" i="2" s="1"/>
  <c r="G19" i="2"/>
  <c r="H19" i="2" s="1"/>
  <c r="G18" i="2"/>
  <c r="H18" i="2" s="1"/>
  <c r="G17" i="2"/>
  <c r="H17" i="2" s="1"/>
  <c r="G13" i="2"/>
  <c r="H13" i="2" s="1"/>
  <c r="G10" i="2"/>
  <c r="H10" i="2" s="1"/>
  <c r="G7" i="2"/>
  <c r="H7" i="2" s="1"/>
  <c r="P5" i="1" l="1"/>
  <c r="O4" i="1"/>
  <c r="P4" i="1" s="1"/>
  <c r="O6" i="1"/>
  <c r="P6" i="1" s="1"/>
  <c r="O9" i="1"/>
  <c r="P9" i="1" s="1"/>
  <c r="O11" i="1"/>
  <c r="P11" i="1" s="1"/>
  <c r="O13" i="1"/>
  <c r="P13" i="1" s="1"/>
  <c r="O14" i="1"/>
  <c r="O15" i="1"/>
  <c r="P15" i="1" s="1"/>
  <c r="O18" i="1"/>
  <c r="P18" i="1" s="1"/>
  <c r="O19" i="1"/>
  <c r="O20" i="1"/>
  <c r="P20" i="1" s="1"/>
  <c r="O21" i="1"/>
  <c r="O22" i="1"/>
  <c r="P22" i="1" s="1"/>
  <c r="Q4" i="1" l="1"/>
  <c r="Q15" i="1"/>
  <c r="Q18" i="1"/>
  <c r="Q9" i="1"/>
  <c r="Q22" i="1"/>
  <c r="Q20" i="1"/>
  <c r="Q13" i="1"/>
  <c r="Q11" i="1"/>
  <c r="Q6" i="1"/>
  <c r="Q5" i="1"/>
  <c r="P21" i="1"/>
  <c r="Q21" i="1"/>
  <c r="P14" i="1"/>
  <c r="Q14" i="1"/>
  <c r="P19" i="1"/>
  <c r="Q19" i="1"/>
</calcChain>
</file>

<file path=xl/sharedStrings.xml><?xml version="1.0" encoding="utf-8"?>
<sst xmlns="http://schemas.openxmlformats.org/spreadsheetml/2006/main" count="811" uniqueCount="304">
  <si>
    <t>Link</t>
  </si>
  <si>
    <t>Nombre oferta</t>
  </si>
  <si>
    <t>Fecha de caducidad</t>
  </si>
  <si>
    <t>Ciudad de la oferta</t>
  </si>
  <si>
    <t>Comentarios (Del proveedor)</t>
  </si>
  <si>
    <t>Barranquilla</t>
  </si>
  <si>
    <t>Cartagena</t>
  </si>
  <si>
    <t>Santa Marta</t>
  </si>
  <si>
    <t>COMENTARIOS</t>
  </si>
  <si>
    <t>Ofertas Bessones Turismo</t>
  </si>
  <si>
    <t>Transfer compartido en aeropuerto de Barranquilla</t>
  </si>
  <si>
    <t>Transfer compartido en aeropuerto de Cartagena</t>
  </si>
  <si>
    <t>Transfer privado aeropuerto Barranquilla</t>
  </si>
  <si>
    <t>Transfer privado aeropuerto Cartagena</t>
  </si>
  <si>
    <t>Transfer privado aeropuerto Santa Marta</t>
  </si>
  <si>
    <t>Transfer compartido en aeropuerto de Santa Marta</t>
  </si>
  <si>
    <t>Tour por la zona bananera del Magdalena entre Ciénaga y Santa Marta</t>
  </si>
  <si>
    <t>City tour por Cartagena histórica + entradas a Castillo, bóbedas y más</t>
  </si>
  <si>
    <t>City tour full day Cartagena desde Santa marta</t>
  </si>
  <si>
    <t>City tour panorámico básico por Santa Marta</t>
  </si>
  <si>
    <t>Excursión a Mompox saliendo de Santa Marta 2 noches y 3 días</t>
  </si>
  <si>
    <t>Comisión</t>
  </si>
  <si>
    <t>Iva Colombiano</t>
  </si>
  <si>
    <t>Activo</t>
  </si>
  <si>
    <t xml:space="preserve">Descripción Narrativa </t>
  </si>
  <si>
    <t>Precio dado</t>
  </si>
  <si>
    <t>Duración</t>
  </si>
  <si>
    <t>Incluye</t>
  </si>
  <si>
    <t>No incluye</t>
  </si>
  <si>
    <t>Términos, condiciones e información importante</t>
  </si>
  <si>
    <t>Opciones</t>
  </si>
  <si>
    <t>Inactivo</t>
  </si>
  <si>
    <t>Tour a Neguanje Playa Cristal en el Tayrona, saliendo de Santa Marta.</t>
  </si>
  <si>
    <t>Inicia tu día temprano y con mucha energía. Llegaremos al parque Tayrona, primero al mirador Siete Olas, luego de eso a la Playa Neguanje, donde se disfrutaremos de un tiempo de baño y seguido de esto pasaremos en lancha a la playa Neguanje para pasar el resto del día, ya en el transcurso de la tarde será nuevamente el regreso a Santa Marta. ¡Playa, que delicia!</t>
  </si>
  <si>
    <t>Precio dado por persona</t>
  </si>
  <si>
    <t>11 horas aprox.</t>
  </si>
  <si>
    <t>de Lunes a Domingo de 06:30 a 17h.</t>
  </si>
  <si>
    <t>Caducado</t>
  </si>
  <si>
    <t xml:space="preserve">• Transporte ida y regreso saliendo desde Santa Marta, con aire acondicionado, según reglamentación y con toda la seguridad.
• Guía acompañante
• Valor de ingreso total a nacionales, (parcial para extranjeros)
• Visita a mirador Siete Olas
• Visita a playa Neguanje
• Visita a Playa Cristal
• Seguro e impuestos de ley y todos los servicios según reglamentación. </t>
  </si>
  <si>
    <t>• Gastos ni especificaciones no descritas expresamente en la oferta.
• Almuerzo (Tiene costo adicional y se adquiere directamente en el parque Tayrona)
• Impuesto adicional a extranjeros cuyo valor cambia según temporada, entre $30.000 y $40.000 COP y se paga directamente en el parque.</t>
  </si>
  <si>
    <t>• Los turistas y pasajeros extranjeros deberán presentar su pasaporte.
• El turista debe siempre preguntar si en el hotel donde se encuentra ubicado (Dentro de la zona) el bus tiene fácil acceso para recogerlo.
• El turista debe estar media hora antes del servicio esperando el transporte.
• Todas las actividades y servicios adicionales adquiridos en los lugares que se visiten deben ser pagados directamente en esas zonas.
• Se verificará el voucher, estado de la reserva, llevar el correo de confirmación impreso.
• El transporte sale desde el hotel del turista en santa marta dependiendo de la ubicación del mismo, si el hotel se encuentra fuera del casco urbano, se acordará previamente con el turista el punto de encuentro. 
• El guía sólo habla español, el guía bilingüe tiene un valor adicional de $180.000 COP.
• Sujeto a disponibilidad de agenda del proveedor. Con reserva previa.
• Tarifa no permite reembolso.
• Reservas con 48 horas de anticipación.
• Cambios, cancelaciones o reprogramaciones con 48 horas de anticipación.
• Cualquier notificación de cancelación dada por teléfono deberá ser igualmente confirmada por escrito o por correo electrónico dentro de las siguientes 48 horas y esta deberá ser realizada por quien realizó la reserva. • La cancelación tendrá efecto desde el día que seamos notificados dando por descartado que hayamos recibido la confirmación escrita dentro de las siguientes 24 horas. Les enviaremos una confirmación de la cancelación, si por algún motivo no la reciben por favor notifíque al proveedor lo antes posible para prevenir cualquier incremento en costos de cancelaciones.
• No se realizará ningún tipo de reembolso cuando el cliente llegue tarde o abandone el servicio contratado.
• Actividad programada y no asistida se da por realizada.
• Las políticas de cancelación varían de acuerdo al proveedor y a la actividad.
• El tour puede ser modificado de acuerdo a las condiciones climáticas y la seguridad del cliente.
• Los menores de edad deben asistir acompañados por un familiar (padre, madre o tutor).
• Una vez realizada la compra, recibirás los datos del operador para que coordines tu actividad.
• No incluye gastos ni especificaciones no descritas expresamente en la oferta.
• Niños de 2 años en adelante pagan tarifa
• Fotos enviadas por Bessones turismo
• Los días 24, 25,31 de diciembre, y 1 de enero del 2020 no se presta el servicio.</t>
  </si>
  <si>
    <t xml:space="preserve">• Gastos ni especificaciones no descritas expresamente en la oferta.
</t>
  </si>
  <si>
    <t>Tour a la reserva natural y arqueológica Taironaka en Santa Marta</t>
  </si>
  <si>
    <t>Realiza un viaje terrestre hasta el río Don Diego, llegando allí harás un recorrido en lancha hasta Taironaka, podrás disfrutar de un baño en el río Don Diego y un almuerzo tradicional en la reserva arqueológica. Un gran día para tener nuevas experiencias.</t>
  </si>
  <si>
    <t>8 horas aprox.</t>
  </si>
  <si>
    <t>de Lunes a Domingo de 08:30 a 17h.</t>
  </si>
  <si>
    <t>Conoce y disfruta del Volcán de Lodo Natural (Volcán del Totumo) un lugar situado a 60 km de la ciudad en el municipio de Santa Catalina. Tiene una elevación máxima de 20 Metros de altura. El volcán del Totumo es un cono volcánico lleno de lodo En el sitio se hace turismo ecológico. Además de apreciar el relieve del volcán de lodo y la Ciénaga del Totumo se toman baños en ambas formaciones naturales.</t>
  </si>
  <si>
    <t>4 horas aprox.</t>
  </si>
  <si>
    <t>Tour a Buritaca y Quebrada Valencia desde Santa Marta</t>
  </si>
  <si>
    <t xml:space="preserve">Recorrerás en carro desde Santa Marta hasta la entrada a las cascadas donde se realiza una caminata de 25 minutos aproximadamente hasta las cascadas (en verano no hay cascadas y se va sin caminata hasta el río Guachaca) luego de verlas saldrás para la desembocadura del río Buritaca, donde podrás pasar el resto del día y disfrutar.
</t>
  </si>
  <si>
    <t>8 horas y media aprox.</t>
  </si>
  <si>
    <t>• Gastos ni especificaciones no descritas expresamente en la oferta.
Almuerzo</t>
  </si>
  <si>
    <t>de Lunes a Domingo de 09h a 17h.</t>
  </si>
  <si>
    <t>Tour al Aviario Nacional de Colombia vía Barú, Cartagena</t>
  </si>
  <si>
    <t>Disfruta de un cálido recorrido por senderos donde se podrás apreciar alrededor de 2.000 aves de 190 distintas especies. El Aviario Nacional de Colombia, es una nueva atracción para la ciencia y el turismo es un paraíso natural que debes visitar. Tendrás un delicioso almuerzo y de una gran charla educativa.</t>
  </si>
  <si>
    <t>de Lunes a Domingo de 08:30 a 16:30.</t>
  </si>
  <si>
    <t>Tour Arrecife - Cañaveral por el Parque Tayrona</t>
  </si>
  <si>
    <t>Una nueva experiencia que podrás contar a todos tus familiares y amigos es un recorrido por Cañaveral. Caminarás por el sendero desde Cañaveral a Arrecife de 1 hora y media a 2 horas (dependiendo el paso de los caminantes), durante la caminata podrás observar los ecosistemas terrestres del bosque húmedo del parque Tayrona, luego, desde la playa de Arrecife hasta la del Cabo San Juan donde podrás observar los paisajes desde el mirador del Cabo.</t>
  </si>
  <si>
    <t>12 horas aprox.</t>
  </si>
  <si>
    <t>• Transporte ida y regreso saliendo de Santa Marta (Desde el lugar de alojamiento del turista hasta el parque y regreso)
• Guía acompañante
Recorrido
• Valor de ingreso total a nacionales, parcial para extranjeros
• Seguro e impuestos de ley y todos los servicios según reglamentación.</t>
  </si>
  <si>
    <t xml:space="preserve">• Transporte ida y regreso saliendo desde Santa Marta, con aire acondicionado, según reglamentación y con toda la seguridad.
• Guía acompañante (no es bilingüe)
• Transporte en lancha por el río Don Diego
• Recorrido por tayronaka
• Almuerzo (Hay opción vegetariana)
• Seguro e impuestos de ley y todos los servicios según reglamentación.
</t>
  </si>
  <si>
    <t>• Transporte ida y regreso saliendo desde Cartagena, con aire acondicionado, según reglamentación y con toda la seguridad.
• Ingreso al Volcán Del Totumo
• Relajante sesión de lodoterapia en la misma cima del Volcán
• Guía Acompañante.
• Almuerzo típico (Pescado Frito. Arroz con Coco. Patacones de plátanos. Ensalada de Verduras. Refresco)</t>
  </si>
  <si>
    <t>• No incluye gastos ni especificaciones no descritas expresamente en la oferta.
• Ducha de agua dulce.
• Opción 2 no incluye almuerzo</t>
  </si>
  <si>
    <t>• Transporte ida y regreso saliendo desde Santa Marta, con aire acondicionado, según reglamentación y con toda la seguridad.
• Guía acompañante
• Valor de ingreso
• Seguro e impuestos de ley y todos los servicios según reglamentación.</t>
  </si>
  <si>
    <t>• Transporte ida y regreso saliendo desde Santa Marta, con aire acondicionado, según reglamentación y con toda la seguridad.
• Almuerzo tradicional (Hay opción vegetariana)
• Guía acompañante (no es bilingüe)
• Entradas y atención personalizada</t>
  </si>
  <si>
    <t>• Gastos ni especificaciones no descritas expresamente en la oferta.
• Almuerzo, tiene costo adicional y se adquiere directamente en el parque Tayrona.
• Impuesto adicional sobre la entrada a extranjeros. Según temporada, entre $30.000 y $40.000 COP</t>
  </si>
  <si>
    <t>Pasadía playa escondida Palomino saliendo de Santa Marta</t>
  </si>
  <si>
    <t>Disfruta de un pasadía en Playa Escondida en Palomino. Te recogerán en el hotel verás la desembocadura del río Palomino, donde tendrás un tiempo estimado de 2 horas, luego de eso pasarás a un hostal donde tomarás el almuerzo, disfrutarás de las instalaciones del lugar y lo mejor, de la playa. En la tarde regresarás nuevamente a Santa Marta.</t>
  </si>
  <si>
    <r>
      <rPr>
        <sz val="10"/>
        <color theme="1"/>
        <rFont val="Calibri"/>
        <family val="2"/>
      </rPr>
      <t>•</t>
    </r>
    <r>
      <rPr>
        <sz val="9"/>
        <color theme="1"/>
        <rFont val="Calibri"/>
        <family val="2"/>
      </rPr>
      <t xml:space="preserve"> </t>
    </r>
    <r>
      <rPr>
        <sz val="10"/>
        <color theme="1"/>
        <rFont val="Calibri"/>
        <family val="2"/>
        <scheme val="minor"/>
      </rPr>
      <t>Transporte ida y regreso saliendo desde Santa Marta, con aire acondicionado, según reglamentación y con toda la seguridad.
• Entrada, sillas y mesas, uso de baños, duchas e instalaciones sociales y zonas verdes.
• Bebida de bienvenida
• Almuerzo típico (pescado de la zona, arroz, patacón, ensalada y agua de panela)
• Guía acompañante
Seguro e impuestos de ley</t>
    </r>
  </si>
  <si>
    <t>Observatorio de aves en manglares de Santa Marta</t>
  </si>
  <si>
    <t>3 horas aprox.</t>
  </si>
  <si>
    <t>Itinerarios</t>
  </si>
  <si>
    <t>Disfruta de un city tour panorámico por la bella ciudad de Santa Marta, te recogerán en tu hotel o lugar de hospedaje. Llegando al centro histórico tendrás una vista panorámica por el mismo, al finalizar el recorrido, subiremos hasta al sector de Taganga y se hará una breve parada en el mirador para que disfrutes del panorama.</t>
  </si>
  <si>
    <t>Precio dado por persona según opción elegida</t>
  </si>
  <si>
    <t xml:space="preserve">No incluye gastos ni especificaciones no descritas expresamente en la oferta.
</t>
  </si>
  <si>
    <r>
      <rPr>
        <sz val="10"/>
        <color theme="1"/>
        <rFont val="Calibri"/>
        <family val="2"/>
      </rPr>
      <t>•</t>
    </r>
    <r>
      <rPr>
        <sz val="9"/>
        <color theme="1"/>
        <rFont val="Calibri"/>
        <family val="2"/>
      </rPr>
      <t xml:space="preserve"> </t>
    </r>
    <r>
      <rPr>
        <sz val="10"/>
        <color theme="1"/>
        <rFont val="Calibri"/>
        <family val="2"/>
        <scheme val="minor"/>
      </rPr>
      <t>Los turistas y pasajeros extranjeros deberán presentar su pasaporte.
• El turista debe siempre preguntar si en el hotel donde se encuentra ubicado (Dentro de la zona) el bus tiene fácil acceso para recogerlo, en caso de que no lo tenga se le recogerá en el punto más cercano.
• El turista debe estar media hora antes del servicio esperando el transporte.
• El tour incluye solo paradas breves y momentáneas para que el turista se tome fotos en los lugares más representativos.
• El horario de realización del tour es según la hora de inicio que elija el turísta, a partir de ahí se cuentan 3 horas. 
• Todas las actividades y servicios adicionales adquiridos en los lugares que se visiten deben ser pagados directamente en esas zonas.
• Se verificará el voucher, estado de la reserva, llevar el correo de confirmación impreso.
• El transporte sale desde el hotel del turista en cartagena dependiendo de la ubicación del mismo, si el hotel se encuentra fuera del casco urbano, se acordará previamente con el turista el punto de encuentro. 
• Sujeto a disponibilidad de agenda del proveedor. Con reserva previa.
• Tarifa no permite reembolso.
Reservas con mínimo 48 horas de anticipación.
• Cambios, cancelaciones o reprogramaciones con 48 horas de anticipación.
• Cualquier notificación de cancelación dada por teléfono deberá ser igualmente confirmada por escrito o por correo electrónico dentro de las siguientes 48 horas y esta deberá ser realizada por quien realizó la reserva. La cancelación tendrá efecto desde el día que seamos notificados dando por descartado que hayamos recibido la confirmación escrita dentro de las siguientes 24 horas. Les enviaremos una confirmación de la cancelación, si por algún motivo no la reciben por favor notifíque al proveedor lo antes posible para prevenir cualquier incremento en costos de cancelaciones.
• No se realizará ningún tipo de reembolso cuando el cliente llegue tarde o abandone el servicio contratado.
• Actividad programada y no asistida se da por realizada.
• Las políticas de cancelación varían de acuerdo al proveedor y a la actividad.
• El tour puede ser modificado de acuerdo a las condiciones climáticas y la seguridad del cliente.
• Los menores de edad deben asistir acompañados por un familiar (padre, madre o tutor).
• Una vez realizada la compra, recibirás los datos del operador para que coordines tu actividad.
• No incluye gastos ni especificaciones no descritas expresamente en la oferta.
• Niños de 2 años en adelante pagan tarifa
• Fotos enviadas por Bessones turismo
• Los días 24, 25,31 de diciembre, y 1 de enero del 2020 no se presta el servicio.</t>
    </r>
  </si>
  <si>
    <r>
      <t>•</t>
    </r>
    <r>
      <rPr>
        <sz val="9"/>
        <color theme="1"/>
        <rFont val="Calibri"/>
        <family val="2"/>
      </rPr>
      <t xml:space="preserve"> Transporte ida y regreso saliendo desde el hotel (o lugar cercano.)
• Recorrido panorámico por el centro histórico.
• Recorrido panorámico por el Rodadero
• Recorrido panorámico y parada en el mirador de Taganga.
• Seguros e impuestos de ley y todos los servicios según reglamentación.</t>
    </r>
  </si>
  <si>
    <t>5 horas aprox.</t>
  </si>
  <si>
    <t>• Los turistas y pasajeros extranjeros deberán presentar su pasaporte.
• El turista debe siempre preguntar si en el hotel donde se encuentra ubicado (Dentro de la zona) el bus tiene fácil acceso para recogerlo.
• Como el turista debe estar dos horas antes de su vuelo nacional y tres horas antes de sude su vuelo internacional se pactará con antelación la hora de recogida del turista teniendo en cuenta el viaje terrestre realizado entre ciudades.
• El turista debe estar una hora antes del servicio esperando el transporte.
• Se verificará el voucher, estado de la reserva, llevar el correo de confirmación impreso.
• Sujeto a disponibilidad de agenda del proveedor. Con reserva previa
• Tarifa no permite reembolso
• Todo niño mayor de 4 años paga cupo en el vehículo
• Reservas con 48 horas de anticipación.
• Cambios, cancelaciones o reprogramaciones con 48 horas de anticipación.
• Cualquier notificación de cancelación dada por teléfono deberá ser igualmente confirmada por escrito o por correo electrónico dentro de las siguientes 48 horas y esta deberá ser realizada por quien realizó la reserva. La cancelación tendrá efecto desde el día que seamos notificados dando por descartado que hayamos recibido la confirmación escrita dentro de las siguientes 24 horas.  Les enviaremos una confirmación de la cancelación, si por algún motivo no la reciben por favor notifíque al proveedor lo antes posible para prevenir cualquier incremento en costos de cancelaciones.
• No se realizará ningún tipo de reembolso cuando el cliente llegue tarde o abandone el servicio contratado.
• Actividad programada y no asistida se da por realizada.
• Las políticas de cancelación varían de acuerdo al proveedor y a la actividad
• El tour puede ser modificado de acuerdo a las condiciones climáticas y la seguridad del cliente
• Los menores de edad deben asistir acompañados por un familiar (padre, madre o tutor).
• Una vez realizada la compra, recibirás los datos del operador para que coordines tu actividad.
• No incluye gastos ni especificaciones no descritas expresamente en la oferta.
• Niños de 2 años en adelante pagan tarifa
• Fotos enviadas por Bessones turismo
• Los días 24, 25,31 de diciembre, y 1 de enero del 2020 no se presta el servicio.</t>
  </si>
  <si>
    <t xml:space="preserve">Disfruta de la bella Cartagena saliendo desde Santa Marta en el recorrido verás el mar Caribe y  los barrios Bocagrande, Laguito y Castillo grande, conoceremos la bahía interna y externa de Cartagena y mucho más. </t>
  </si>
  <si>
    <t xml:space="preserve">Precio dado por persona </t>
  </si>
  <si>
    <t>12 horas y media aprox</t>
  </si>
  <si>
    <r>
      <rPr>
        <sz val="10"/>
        <color theme="1"/>
        <rFont val="Calibri"/>
        <family val="2"/>
      </rPr>
      <t>•</t>
    </r>
    <r>
      <rPr>
        <sz val="9"/>
        <color theme="1"/>
        <rFont val="Calibri"/>
        <family val="2"/>
      </rPr>
      <t xml:space="preserve"> </t>
    </r>
    <r>
      <rPr>
        <sz val="10"/>
        <color theme="1"/>
        <rFont val="Calibri"/>
        <family val="2"/>
        <scheme val="minor"/>
      </rPr>
      <t>Transporte desde Santa Marta saliendo a las 6:00 am, recorrido interno y regreso a Santa Marta a las 6:00 pm
• Desayuno viajero (frutas, sándwich, jugo)
• Guía acompañante
• A la 1:00 pm almuerzo a la carta dentro de la ciudad amurallada en el restaurante la Mulata.
• Transporte y visita a los sitios turísticos de la ciudad anteriormente mencionados
Iniciamos a las 10:00 am bordeando el mar Caribe y entramos a los barrios Bocagrande, Laguito y Castillo grande, conoceremos la bahía interna y externa de Cartagena.
• Sobre las 12:00 m visitaremos el Convento de la Popa
• 2:30 pm subimos al Fuerte San Felipe de Barajas
• 3:30 pm visita a las bóvedas lugar de compras de artesanías colombianas y joyería en general
• 4:30 pm visita al museo del oro, plazas de Bolívar, San Pedro, y la Aduana.    
• 6:00 pm regreso a Santa Marta en van de turismo Marsol.</t>
    </r>
  </si>
  <si>
    <t>Rete fuente</t>
  </si>
  <si>
    <t>Recorre la ciudad antigua y moderna haciendo un panorámico por el sector turístico de Bocagrande, Castillo grande, bordeando la Bahía de Cartagena, Torre del Reloj, Barrio Getsemaní, la Isla de Manga y Barrio Pie de la Popa, pasando por la Avenida Pedro de Heredia hasta llegar al monumento de los zapatos viejos, homenaje al poeta cartagenero Luis Carlos López, y más. Finalizando con una caminata por el centro histórico de la ciudad donde se encuentran las iglesias, plazas, museos, restaurantes, tiendas y joyerías.</t>
  </si>
  <si>
    <t xml:space="preserve">Precio dado por persona según opción elegida </t>
  </si>
  <si>
    <r>
      <rPr>
        <sz val="10"/>
        <color theme="1"/>
        <rFont val="Calibri"/>
        <family val="2"/>
      </rPr>
      <t>•</t>
    </r>
    <r>
      <rPr>
        <sz val="9"/>
        <color theme="1"/>
        <rFont val="Calibri"/>
        <family val="2"/>
      </rPr>
      <t xml:space="preserve"> </t>
    </r>
    <r>
      <rPr>
        <sz val="10"/>
        <color theme="1"/>
        <rFont val="Calibri"/>
        <family val="2"/>
        <scheme val="minor"/>
      </rPr>
      <t>Transporte Ida y regreso
• Guía acompañante
• Visita y entrada a todos los sitios turísticos que visitemos
• Recorrido por la ciudad antigua
• Vista panorámica por el sector turístico de Bocagrande
• Entrada a Castillo grande
• Vista panorámica bordeando la • Bahía de Cartagena
• Vista panorámica al Torre del Reloj
• Vista panorámica del Barrio Getsemaní
• Vista panorámica de la Isla de Manga y Barrio Pie de la Popa
• Visita al monumento de los Zapatos viejos, homenaje al poeta cartagenero Luis Carlos López. (25 minutos)
• Visita al Convento de la Popa (el punto más alto de la ciudad) allí se aprecia una espectacular vista del Mar Caribe y la ciudad de Cartagena. (1 hora)
• Visita al castillo de San Felipe
• Visita al centro artesanal de las Bóvedas
• Caminata por el centro histórico de la ciudad
• Seguros e impuestos de ley y todos los servicios según reglamentación.</t>
    </r>
  </si>
  <si>
    <t>de Lunes a Domingo todo el día.</t>
  </si>
  <si>
    <t xml:space="preserve">En este recorrido verás el papel protagónico que jugó el cultivo del banano en el desarrollo económico, social y cultural de esta parte de la Región Caribe, y sus efectos sobre el resto del territorio colombiano. </t>
  </si>
  <si>
    <t>Precio dado por persona según lugar de salida</t>
  </si>
  <si>
    <r>
      <rPr>
        <sz val="10"/>
        <color theme="1"/>
        <rFont val="Calibri"/>
        <family val="2"/>
      </rPr>
      <t>•</t>
    </r>
    <r>
      <rPr>
        <sz val="9"/>
        <color theme="1"/>
        <rFont val="Calibri"/>
        <family val="2"/>
      </rPr>
      <t xml:space="preserve"> </t>
    </r>
    <r>
      <rPr>
        <sz val="10"/>
        <color theme="1"/>
        <rFont val="Calibri"/>
        <family val="2"/>
        <scheme val="minor"/>
      </rPr>
      <t>Transporte VIP ida y regreso desde Santa marta (Si el hotel se encuentra por fuera de las zonas centro de santa marta, se debe acordar con la agencia operadora el punto de encuentro)
Guías turísticos de la región (se hace el acompañamiento a los visitantes desde Ciénaga o Santa Marta).
• Descripción de los hechos culturales e históricos que marcaron el territorio con la incursión del Tren y el cultivo de banano.
• Entradas a los principales sitios indicados en el recorrido.
• Vista al municipio de Ciénaga
• Vista al antiguo barrio de El Prado
• Vista en el municipio de Sevilla donde vivían los empleados de la United Fruits Company
• Almuerzo típico: pescado, arroz de coco, patacón y ensalada o almuerzo vegetariano según la previa solicitud del turista (El menú del almuerzo vegetariano dependerá de la oferta del restaurante ese día)
• Visita a un cultivo de Banano para conocer el proceso y producto final.</t>
    </r>
  </si>
  <si>
    <t>Nuestro itinerario arranca en Santa Marta, justo en la estación que está en el corazón de la zona bananera; pasaremos por la zona de Pozos Colorados para tomar luego la vía que conduce a Ciénaga, segunda población en importancia del departamento del Magdalena y epicentro de esta historia. Luego el viaje nos adentrará en la vieja zona bananera del Magdalena y llegaremos al antiguo barrio de El Prado, en el municipio de Sevilla, donde vivían los empleados de la United Fruits Company, conocida por los lugareños con “La Yunai”.</t>
  </si>
  <si>
    <r>
      <rPr>
        <sz val="10"/>
        <color theme="1"/>
        <rFont val="Calibri"/>
        <family val="2"/>
      </rPr>
      <t>•</t>
    </r>
    <r>
      <rPr>
        <sz val="9"/>
        <color theme="1"/>
        <rFont val="Calibri"/>
        <family val="2"/>
      </rPr>
      <t xml:space="preserve"> </t>
    </r>
    <r>
      <rPr>
        <sz val="10"/>
        <color theme="1"/>
        <rFont val="Calibri"/>
        <family val="2"/>
        <scheme val="minor"/>
      </rPr>
      <t xml:space="preserve">No incluye gastos ni especificaciones no descritas expresamente en la oferta.
• Guía bilingüe certificado y gastos personales o no especificados en el plan. Precios que se pagan directamente en el lugar de la actividad (opcional)
</t>
    </r>
  </si>
  <si>
    <r>
      <rPr>
        <sz val="10"/>
        <color theme="1"/>
        <rFont val="Calibri"/>
        <family val="2"/>
      </rPr>
      <t>•</t>
    </r>
    <r>
      <rPr>
        <sz val="9"/>
        <color theme="1"/>
        <rFont val="Calibri"/>
        <family val="2"/>
      </rPr>
      <t xml:space="preserve"> </t>
    </r>
    <r>
      <rPr>
        <sz val="10"/>
        <color theme="1"/>
        <rFont val="Calibri"/>
        <family val="2"/>
        <scheme val="minor"/>
      </rPr>
      <t>Los turistas y pasajeros extranjeros deberán presentar su pasaporte.
• El turista debe siempre preguntar si en el hotel donde se encuentra ubicado (Dentro de la zona) el bus tiene fácil acceso para recogerlo.
• El turista debe estar una hora antes del servicio esperando el transporte.
Se verificará el voucher, estado de la reserva, llevar el correo de confirmación impreso.
• Sujeto a disponibilidad de agenda del proveedor. Con reserva previa
• Tarifa no permite reembolso
• Reservas con 48 horas de anticipación.
• Cambios, cancelaciones o reprogramaciones con 48 horas de anticipación.
• Cualquier notificación de cancelación dada por teléfono deberá ser igualmente confirmada por escrito o por correo electrónico dentro de las siguientes 48 horas y esta deberá ser realizada por quien realizó la reserva. La cancelación tendrá efecto desde el día que seamos notificados dando por descartado que hayamos recibido la confirmación escrita dentro de las siguientes 24 horas. Les enviaremos una confirmación de la cancelación, si por algún motivo no la reciben por favor notifíque al proveedor lo antes posible para prevenir cualquier incremento en costos de cancelaciones.
• No se realizará ningún tipo de reembolso cuando el cliente llegue tarde o abandone el servicio contratado.
• Actividad programada y no asistida se da por realizada.
• Las políticas de cancelación varían de acuerdo al proveedor y a la actividad
• El tour puede ser modificado de acuerdo a las condiciones climáticas y la seguridad del cliente
• Los menores de edad deben asistir acompañados por un familiar (padre, madre o tutor).
• Una vez realizada la compra, recibirás los datos del operador para que coordines tu actividad.
• No incluye gastos ni especificaciones no descritas expresamente en la oferta.
• Niños de 2 años en adelante pagan tarifa
• Fotos enviadas por Bessones turismo
• Los días 24, 25,31 de diciembre, y 1 de enero del 2020 no se presta el servicio.</t>
    </r>
  </si>
  <si>
    <t>de Lunes a Domingo de 08:30 a 19:00 h</t>
  </si>
  <si>
    <t>PRECIO ATRAPALO</t>
  </si>
  <si>
    <t>VIGENCIA SERVICIOS CON TARIFA 2020</t>
  </si>
  <si>
    <t>NOTAS</t>
  </si>
  <si>
    <t>PRIMERO DE FEBRERO 2020 A EL 31 DE ENERO 2021</t>
  </si>
  <si>
    <t>MINIMO 2 PAX</t>
  </si>
  <si>
    <t>1  PAX</t>
  </si>
  <si>
    <t>1 A 3 PAX</t>
  </si>
  <si>
    <t>4 A 6 PAX</t>
  </si>
  <si>
    <t>7 A 10 PAX</t>
  </si>
  <si>
    <t>11 A 19 PAX</t>
  </si>
  <si>
    <t>Traslado compartido de Santa Marta a Tayrona</t>
  </si>
  <si>
    <t>Translado compartido Santa Marta - Palomino</t>
  </si>
  <si>
    <t>Traslado compartido Santa Marta - Minca</t>
  </si>
  <si>
    <t>Tour por la zona bananera</t>
  </si>
  <si>
    <t>DESDE 2 PAX</t>
  </si>
  <si>
    <t>DESDE 3 PAX</t>
  </si>
  <si>
    <t>DESDE 5 PAX</t>
  </si>
  <si>
    <t>City tour por Cartagena</t>
  </si>
  <si>
    <t>DESDE 1 PAX</t>
  </si>
  <si>
    <t>DESDE 4 PAX</t>
  </si>
  <si>
    <t>City tour full day Cartagena</t>
  </si>
  <si>
    <t>Tour al Jardín Botánico de Cartagena</t>
  </si>
  <si>
    <t>1 PAX</t>
  </si>
  <si>
    <t>Traslado compartido Santa Marta a Cartagena</t>
  </si>
  <si>
    <t>Traslado compartido de Cartagena al Tayron</t>
  </si>
  <si>
    <t>Traslado compartido de Cartagena a Taganga</t>
  </si>
  <si>
    <t>Traslado compartido de Cartagena a Minca</t>
  </si>
  <si>
    <t>Traslado compartido de Barranquilla al Tayrona</t>
  </si>
  <si>
    <t>Traslado compartido de Barranquilla a Taganga</t>
  </si>
  <si>
    <t>Traslado compartido de Barranquilla a Santa Marta</t>
  </si>
  <si>
    <t>Traslado compartido de Barranquilla a Minca</t>
  </si>
  <si>
    <t>Traslado compartido Apto Bquilla - Santa Marta</t>
  </si>
  <si>
    <t>Traslado compartido de Barranquilla a Palomino</t>
  </si>
  <si>
    <t>Traslado compartido de Cartagena a Palomino</t>
  </si>
  <si>
    <t>Traslado compartido de Apto Bquilla a Cartagena</t>
  </si>
  <si>
    <t>Traslado compartido de Apto Bquilla a palomino</t>
  </si>
  <si>
    <t>Traslado compartido de Apto Bquilla a tayrona</t>
  </si>
  <si>
    <t>Traslado compartido de Apto Bquilla a minca</t>
  </si>
  <si>
    <t>Traslado compartido de Barranquilla a Cartagena</t>
  </si>
  <si>
    <t>DESDE 11 PAX</t>
  </si>
  <si>
    <t>► Hotel Bioma - Acomodación doble o triple</t>
  </si>
  <si>
    <t>Temporada BAJA.</t>
  </si>
  <si>
    <t>Temporada ALTA.</t>
  </si>
  <si>
    <t>► Hotel La Casa Amarilla - Acomodación doble o triple</t>
  </si>
  <si>
    <t>► Hotel Portal de la Marqueza - Acomodación doble o triple</t>
  </si>
  <si>
    <t>Temporada BAJA. (Jacuzzy y piscina).</t>
  </si>
  <si>
    <t>Temporada ALTA. (Jacuzzy y piscina).</t>
  </si>
  <si>
    <t>Tour a Neguanje Playa Cristal en el Tayrona</t>
  </si>
  <si>
    <t>Tour por Pueblito en el Tayrona</t>
  </si>
  <si>
    <t>Tour a la reserva natural y arqueológica Taironaka</t>
  </si>
  <si>
    <t>Tour al volcán del Totumo CON ALMUERZO</t>
  </si>
  <si>
    <t xml:space="preserve">Tour al volcán del Totumo </t>
  </si>
  <si>
    <t>Tour a Buritaca y Quebrada Valencia</t>
  </si>
  <si>
    <t xml:space="preserve"> 1 PAX</t>
  </si>
  <si>
    <t>Tour al Aviario Nacional de Colombia vía Barú</t>
  </si>
  <si>
    <t>Pasadía en playa Virgen Oleajes de la Sierra</t>
  </si>
  <si>
    <t>Pasadía playa escondida Palomino</t>
  </si>
  <si>
    <t>SALIENDO DE SANTA MARTA</t>
  </si>
  <si>
    <t>SALIENDO DE BARRANQUILLA</t>
  </si>
  <si>
    <t>SALIENDO DE CARTAGENA</t>
  </si>
  <si>
    <t>DESDE CARTAGENA</t>
  </si>
  <si>
    <t>APROXIMADO</t>
  </si>
  <si>
    <t>IGUAL</t>
  </si>
  <si>
    <t>PRECIO SUPUESTO ATRAPALO</t>
  </si>
  <si>
    <t>IGUAL PRECIO CON APRX</t>
  </si>
  <si>
    <t>Total a pagar bessones peso colombiano</t>
  </si>
  <si>
    <t>• Gastos ni especificaciones no descritas expresamente en la oferta.
Almuerzo+I97:J97I97:K97I97:I97:M97</t>
  </si>
  <si>
    <t>comp fotos link</t>
  </si>
  <si>
    <t>PRIMERO DE FEBRERO 2021 A EL 31 DE ENERO 2023</t>
  </si>
  <si>
    <t>No se trabaja ni 24, 25 y 31 de diciembre, tampoco el 1 de enero.</t>
  </si>
  <si>
    <t>Precio Normal 2021</t>
  </si>
  <si>
    <t>Precio atrapalo 2021-23</t>
  </si>
  <si>
    <t>Desde 2 personas</t>
  </si>
  <si>
    <t>Recorrido por la ciudad antigua y moderna haciendo un panorámico por el sector turístico de Bocagrande, Castillo grande, bordeando la Bahía de Cartagena, Torre del Reloj, Barrio Getsemaní, la Isla de Manga y Barrio Pie de la Popa, pasando por la Avenida Pedro de Heredia hasta llegar al monumento de los zapatos viejos, homenaje al poeta cartagenero Luis Carlos López, donde podrán apreciar su belleza por espacio de 25 minutos, para luego partir hacia el convento de la popa (el punto más alto de la ciudad) allí se aprecia una espectacular vista del Mar Caribe y la ciudad de Cartagena; después de una hora descendemos hasta el castillo de san Felipe fortaleza que data de la época colonial que sirvió de defensa de la ciudad de los ataques de franceses e ingleses. Luego de una reseña histórica continuamos el recorrido hacia el centro artesanal de las Bóvedas ubicado en el centro histórico de Cartagena donde podrán encontrar las mejores artesanías de nuestro país. Finalizando con una caminata por el centro histórico de la ciudad donde se encuentran las iglesias, plazas, museos, restaurantes, tiendas y joyerías.
Durante todo el recorrido estarán acompañados por guía especializado que les brindará una completa información de la historia de todos los sitios que visiten.</t>
  </si>
  <si>
    <t>no se trabaja ni 24, 25 y 31 de diciembre, tampoco el 1 de enero.</t>
  </si>
  <si>
    <t>Desde 2 persona</t>
  </si>
  <si>
    <t xml:space="preserve"> Desde 2 personas</t>
  </si>
  <si>
    <t>HORA DE SALIDA: 8:30 a.m. / HORA DE REGRESO: 5:00 p.m.</t>
  </si>
  <si>
    <t>Salida desde el hotel, recorrido en carro hasta el rio Don Diego, llegada al rio Don Diego y recorrido en lancha hasta Tayronaka, tiempo de baño en el rio Don Diego y almuerzo en la reserva natural, en las horas de la tarde se finaliza el tour con el regreso hasta el hotel. HORA DE SALIDA: 8:30 a.m. / HORA DE REGRESO: 5:00 p.m.</t>
  </si>
  <si>
    <t xml:space="preserve">De lunes a domingo Salida: 09:00 a.m / Regreso: 3:00 p.m. </t>
  </si>
  <si>
    <t>Tour al volcán del Totumo desde Cartagena</t>
  </si>
  <si>
    <t>Salida del hotel a las 9:00 a.m., recorrido en carro hasta la entrada a las cascadas donde se realiza una caminata de 25 minutos aproximadamente hasta las cascadas (en verano no hay cascadas y se va sin caminata hasta el rio Guachaca) luego, salida para la desembocadura del rio Buritaca, donde el turista podrá pasar el resto del día hasta la hora estipulada para el regreso al hotel.</t>
  </si>
  <si>
    <t xml:space="preserve">Desde 2 personas </t>
  </si>
  <si>
    <t>El tour inicia a las 6:30 a.m. aproximadamente.
Salida desde el hotel y llegada a Cañaveral después de una hora en transporte con aire acondicionado, caminata por el sendero desde Cañaveral a Arrecife de 1 hora y media a 2 horas (dependiendo el paso de los caminantes), durante la caminata se podrán observar los ecosistemas terrestres del bosque húmedo del parque Tayrona, luego, caminata desde la playa de Arrecife hasta la del Cabo San Juan donde los turistas podrán disfrutar de su almuerzo y observar los paisajes desde el mirador de cabo san juan, en la tarde es el regreso hasta cañaveral y se finaliza el tour regresando al hotel.</t>
  </si>
  <si>
    <t>De lunes a domingos</t>
  </si>
  <si>
    <t>el lugar ideal para amantes de la playa, surfistas y amantes del deporte. La playa de arena se encuentra entre los viajeros de la punta de la costa caribeña de Colombia soleada. Las olas son ideales para los surfistas y los que quieren convertirse en uno. El equipo de Chillandsurf ofrece clases de surf y tablas de surf. Una cancha de voleibol de arena y muchas otras actividades de playa y deportes están disponibles. Sombra, lugares idílicos en los locales invitan a relajarse y disfrutar del paisaje.</t>
  </si>
  <si>
    <t>City Tour full day Santa Marta</t>
  </si>
  <si>
    <t>Precio dado persona</t>
  </si>
  <si>
    <t xml:space="preserve">Transporte ida y regreso con aire acondicionado
Entrada a la quinta de san pedro alejandrino, visita al monumento del Pibe Valderrama, llegada al mirador de Taganga, vista panorámica por el puerto, Bahía y Marina de Santa Marta y recorrido por el centro histórico de la ciudad.
  Almuerzo típico (Pescado cojinoa, arroz de coco, patacón y ensalada).
  Seguros e impuestos de ley y todos los servicios según reglamentación.
(El tour tiene una duración de 5 horas y el cliente escoge la hora de inicio)
</t>
  </si>
  <si>
    <t>Bebida para acompañar el almuerzo ni servicios adicionales a los especificados en el plan.</t>
  </si>
  <si>
    <t>Disfruta de un city tour por la bella ciudad de Santa Marta, te recogerán en tu hotel o lugar de hospedaje. Llegando al centro histórico tendrás una vista preciosa, al finalizar el recorrido, subiremos hasta al sector de Taganga y se hará una breve parada en el mirador para que disfrutes de la vista.</t>
  </si>
  <si>
    <t>De lunes a domingos todo el día</t>
  </si>
  <si>
    <t>Tour Playa Blanca Santa Marta</t>
  </si>
  <si>
    <t>Disfrute de una gran experiencia en lancha, conozca uno de loa acuarios más lindos y del show de los espectaculares delfines que se encuentran en el acuario y sobre todo de la hermosa playa cristalina</t>
  </si>
  <si>
    <t>Transporte ida y regreso, guía acompañante, transporte en lancha a playa Blanca y el acuariop, entrada al acuario, almuerzo típico, seguro e impuestos de ley y todos los servicios según reglamentación.</t>
  </si>
  <si>
    <t>Servicios no especificados en el plan</t>
  </si>
  <si>
    <t>Salida del hotel y llegada a la zona del Rodadero por “Mi Ranchito” para luego realizar un viaje en lancha de 10 minutos y llegar al acuario, ahí el turista podrá disfrutar del espectáculo de los delfines; luego de 1 hora, viaje nuevamente en lancha hasta playa blanca donde se tomará el almuerzo y pueden disfrutar de un mar cristalino y muy calmado, disfrutar de las bebidas y pasar un día espectacular.</t>
  </si>
  <si>
    <t xml:space="preserve">De lunes a domingos de 8 - 16 h </t>
  </si>
  <si>
    <t>Tour Ciudad Perdida</t>
  </si>
  <si>
    <t>“Teyuna” nombre que le da la cultura Kogui (descendientes directos de los Tayrona) a Ciudad Perdida, donde el viento susurra entre las montañas de la Sierra Nevada, la neblina le abre paso a la Ciudad Sagrada, los paisajes se desbordan con su inagotable belleza donde los ríos y cascadas lavan y custodian la historia de este mágico lugar. Ciudad Perdida construida con la inagotable creatividad indígena, tierras de encanto espiritual que nos dejaron nuestros hermanos mayores, para explorar, contemplar y disfrutar de este majestuoso lugar. Si tu tiempo es limitado y quieres aprovecharlo al máximo sin dejar de conocer este encantador lugar, este tour a Ciudad Perdida es ideal para ti</t>
  </si>
  <si>
    <t>Precio por persona</t>
  </si>
  <si>
    <t>4 días</t>
  </si>
  <si>
    <t>Transporte ida y regreso, seguro de viaje, guía Baquiano, entrada al parque arqueológico Ciudad Perdida, alimentación durante el tour (Desayunos, almuerzos, cenas y refrigerios), alojamiento en camas o hamacas con mosquitero (toldillo), contribuciones a las comunidades campesinas, indígenas e instituto Colombiano de Antropología e Historia (ICANH).</t>
  </si>
  <si>
    <t>Cervezas ni bebidas alcohólicas, artesanías ni suvenires de los indígenas y nativos de la región, servicio de Mula y servicios no especificados en el plan.</t>
  </si>
  <si>
    <t>DÍA 1- INICIO DE UNA AVENTURA EN MEDIO DE LA NATURALEZA: El tour a Ciudad Perdida inicia desde el momento en que recogemos al turista en el lugar que nos indicó, de ahí partimos en jeep en un recorrido de aproximadamente 3 horas hacia la vereda del Mamey, lugar en el que daremos inicio a nuestra caminata de aproximadamente 6 km para llegar a la primera cabaña “Adán o Alfredo” donde pasaremos nuestra primera noche. Durante este recorrido disfrutaremos de piscinas naturales que nos brinda la sierra nevada de Santa Marta y en las cuales podremos tomar un delicioso baño, que harán más placentero el continuar la caminata
DÍA 2- MÁS CERCA DE TEYUNA: Salida muy temprano de la primera cabaña “Adán o Alfredo” para continuar nuestra travesía, pasando por el campamento “Mumake” donde se tomará el almuerzo y podrán refrescarse en las agradables aguas del rio Buritaca. Luego continúa el recorrido bordeando “Mutanyi”, pueblo indígena habitado por la etnia Kogui y en donde el guía realizara una parada para brindar información. Posteriormente nos dirigimos al campamento “Paraíso Teyuna” lugar donde pernoctamos la segunda noche. Este campamento está ubicado a tan solo 1 hora de Ciudad Perdida. El recorrido aproximado del segundo día es de 8 a 9 horas de aventura y maravillosos paisajes
DÍA 3- CIUDAD PERDIDA: Este es el día en el que finalmente arribamos a Teyuna; subiremos 1200 escalones y a medida que vayamos avanzando nos encontraremos con terrazas construidas hace más de mil años, hasta finalmente llegar a los anillos arqueológicos que fueron los cimientos del principal asentamiento de la desaparecida cultura Tayrona. Durante este recorrido guiado se conocerá más sobre Ciudad Perdida y se disfrutará del paisaje que la naturaleza nos brinda. Además, es posible que se pueda disfrutar de un baño en el pozo de la juventud, lugar que según cuenta la leyenda, tiene propiedades maravillosas. Finalizado el recorrido se descenderá hasta “Paraíso Teyuna” para tomar el almuerzo y luego emprender la caminata hasta el lugar donde se pasará la tercera noche “Mumake o Tezumake”.
DÍA 4 - FINALIZA LA AVENTURA: Los días en contacto con la naturaleza terminan, se acerca el momento de regresar a la ciudad, y desde muy temprano se emprende camino desde la segunda cabaña “Mumake o Tezumake” hasta el Mamey, trayecto de 8 a 9 horas aproximadamente. Al llegar al Mamey y antes de montarnos en el jeep para coger carretera hacia Santa Marta, se tomará un delicioso almuerzo casero y se disfrutará un poco más de la compañía de esos nuevos amigos que se conocieron en esta hermosa aventura. En esos maravillosos cuatro días podrás disfrutar durante todo el tour de los ríos, cascadas y piscinas que la naturaleza nos regala; durante los recorridos, se realizan descansos para contemplar el paisaje, hidratarse y comer frutas frescas y en las noches el guía realiza integraciones con su grupo para dar un poco de información.         INCLUYE: Transporte ida y regreso, seguro de viaje, guía Baquiano, entrada al parque arqueológico Ciudad Perdida, alimentación durante el tour (Desayunos, almuerzos, cenas y refrigerios), alojamiento en camas o hamacas con mosquitero (toldillo), contribuciones a las comunidades campesinas, indígenas e instituto Colombiano de Antropología e Historia (ICANH).</t>
  </si>
  <si>
    <t>Desde dos personas</t>
  </si>
  <si>
    <t>PRIMERO DE FEBRERO 2021 A EL 31 DE ENERO 2023.  ¿QUÉ LLEVAR A CIUDAD PERDIDA?: Tenis o Zapatos para Montaña, Sandalias o zapatos para descansar (1 par), Elementos de Aseo Personal, Medicinas Personales (si necesita), Short, lycras o Bermudas de algodón para caminar (3 prendas), Camisetas de algodón (3 prendas), Traje de Baño, Calcetines o medias (3 pares), Toalla, Sudadera o Pantalón Largo para la noche, Camisa manga larga para la noche, Repelente de Insectos, Protector solar, Botella de 1 litro de agua, Cámara Fotográfica, Linterna.</t>
  </si>
  <si>
    <t>Tour Chocolate y Café en minca - Cascada Marinka</t>
  </si>
  <si>
    <t>Minca es un pueblito pintoresco cafetero ubicado en la Sierra Nevada de Santa Marta a 600 msnm. Este pueblito está enclavado en el bosque húmedo con árboles de alturas elevadas -hasta de 40 mts- y de diversas especies. Es un sector de la Sierra reconocido por su alta riqueza biológica, entre las que se destacan las aves y las mariposas. En su territorio confluyen varias quebradas de aguas cristalinas, y el rio Gaira que es su mayor afluente.</t>
  </si>
  <si>
    <t>Transporte ida y regreso, guía local, tour panorámico en Minca, almuerzo tradicional, recorrido en una finca cafetera y una de chocolate, visita a las cascadas Marinka, entrada a los diferentes sitios turísticos, seguro e impuestos de ley y todos los servicios según reglamentación.</t>
  </si>
  <si>
    <t>Salida desde su hotel, llegada al punto de encuentro, iniciamos con una degustación de pan francés que es uno de los tantos atractivo de minca, continuando con el recorrido, llegaremos a Sierra Minca donde conoceremos  la historia del café y toda su elaboración, también podrá disfrutar en una vista panorámica hacia la hermosa ciudad de Santa Marta, llegaremos a la cascada Marinka donde podrás disfrutar de un refrescante baño y hacer fotografías, disfrutaremos de un almuerzo a la carta (carne - vegetariano) en Minca, a continuación visitaremos el museo del cacao donde veremos el proceso de elaboración donde concluirá el recorrido y hacemos nuestro regreso a Santa Marta.</t>
  </si>
  <si>
    <t>PRIMERO DE FEBRERO 2021 AL 31 DE ENERO 2023</t>
  </si>
  <si>
    <t>City Tour Full Day Cienaga</t>
  </si>
  <si>
    <t>Disfruta un dia en Cienaga "Capital de realismo", conoce el cementerio San Miguel conociendo la historia de los monumentos y observar ls playas con el mar gris y espumoso.</t>
  </si>
  <si>
    <t>Guía
  Hidratación
  Refrigerio
  Suvenir
  Muestra folclórica
  Gastronomía “Almuerzo”</t>
  </si>
  <si>
    <t>Souvenirs y servicios adicionales a los especificados en el plan</t>
  </si>
  <si>
    <t>Tu aventura inicia desde las 8:00 de la mañana partiendo de la ciudad de santa marta llegando a ciénaga “capital de realismo” iniciando en el cementerio “san miguel o de los ricos” conociendo la historia, arquitectura y la magia narrada en 100 años de soledad a través de la visita de más de una docena de monumentos; terminando frente a las playas con el mar gris y espumoso que habla José Arcadio Buendía, donde se dará una muestra folclórica y disfrute de la gastronomía local “almuerzo”</t>
  </si>
  <si>
    <t>Tour Historia y Bienestar Cienaga</t>
  </si>
  <si>
    <t>Disfruta de la experiencia de conocer más sobre la historia de Cienaga, conoce edificios que son patrimonios arquitectonicos, conoce las aguas termales que son fuentes medicinales</t>
  </si>
  <si>
    <t>Guía 
  Hidratación 
  Refrigerio 
  Suvenir 
  Baño termal 
  Mascarilla 
  Lodo terapia</t>
  </si>
  <si>
    <t>Tu expedición inicia a las 8:00 de la mañana en la ciudad de santa marta donde iniciaras el recorrido hacia la plaza del centenario de ciénaga – magdalena “pueblo patrimonio” donde los relatos macondianos te harán vivir las historias narradas en cien años de soledad conociendo las edificaciones que son patrimonios arquitectónicos que dan muestra de la opulencia económica alcanzada al principio del siglo XX por la bonanza bananera.  De allí partiremos a la región de cordobita donde se encuentra el volcán para disfrutar las aguas termales que de allí emanan y ser beneficiado con su poder medicinal.</t>
  </si>
  <si>
    <t>Tour Pueblitos Palafitos comunitarios en Cienaga</t>
  </si>
  <si>
    <t>Admira la belleza natural que contiene esta hermosa ciemaga, su fauna, flora, los caños que interconectan las lagunas, el canto de las aves y el susurro del agua.</t>
  </si>
  <si>
    <t>9 horas aprox.</t>
  </si>
  <si>
    <t xml:space="preserve">Hidratación,
  Refrigerio,
  Guianza 
  Suvenir
  Muestra folclórica (opcional de 1-7 personas, se incluye de 8 en adelante)
  Interacción con la comunidad
  Almuerzo 
</t>
  </si>
  <si>
    <t>Tu aventura inicia a las 6:30 de la mañana partiendo desde el muelle náutico ubicado en islas del rosario, teniendo un recorrido náutico por la ciénaga grande de santa marta declarada reserva mundial de la biosfera, podrás admirar toda la belleza natural que contiene esta hermosa ciénaga; su fauna, flora, caños que interconectan sus lagunas que asemejan un sendero adornado de colores vivos en donde la música que invade nuestro ser es el canto de las aves y el susurro del agua en su caminar buscando su destino brindándonos un estado de relajación y paz inigualables.
Llegaremos al corregimiento de Buenavista, comunidad palafítica en medio de la ciénaga, donde puedes conocer la cultura anfibia de esta comunidad; medios de trasporte, artes de pesca y como, por casi II siglos han permanecido manteniendo sus costumbres ancestrales, convirtiéndose en un paraíso de descanso tranquilidad y relajación espiritual.</t>
  </si>
  <si>
    <t>PRIMERO DE FEBRERO DEL 2021 AL 31 DE ENERO DEL 2023</t>
  </si>
  <si>
    <t>Tour de Naturaleza y Biodiversidad en Cienaga</t>
  </si>
  <si>
    <t>Tu expedición inicia a las 7:30 de la mañana zarpando desde el muelle náutico, a bordo de un vehículo acuático bien acondicionado y con la protección debida nos dirigimos hacia la parte occidental de la ciénaga grande de santa marta hasta la desembocadura del rio Sevilla ingresando al mismo, para admirar la variedad de aves migratorias y endémicas, manglares y la belleza del estuario natural en su desembocadura. Seguidamente visitaremos la desembocadura del rio Aracataca admirando la población de CORMORAN más grande de nuestro país, y en ambos lugares tendremos la posibilidad de admirar la CHAVARRY, ave robusta que se encuentra seriamente amenazada al punto de ser casi endémica y de gran importancia para el equilibrio ecológico de la ciénaga grande de santa marta. Podremos admirar los bancos de ostras que empiezan a formarse nuevamente en la ciénaga grande de santa marta, las cuales purifican el agua ayudando para el equilibrio ecológico de la ciénaga.</t>
  </si>
  <si>
    <t>Disfruta de una gran experiencia a bordo de un vehiculo acuatico por el rio, admira diversidad de aves, manglares y  la belleza de una desembocadura.</t>
  </si>
  <si>
    <t>Hidratación 
  Refrigerio
   Guía
   Binoculares
   Guía Avifauna
   Almuerzo</t>
  </si>
  <si>
    <t>Tour Parque Nacional  Natural Isla de Salamanca</t>
  </si>
  <si>
    <t>Esta área, junto con el Santuario de Fauna y Flora de la Ciénaga Grande de Santa Marta, fueron declaradas en 1998 como sitios Ramsar de importancia mundial, y en noviembre de 2000, como Reserva del Hombre y la Biosfera por la Unesco.
Ambas constituyen zona núcleo de la Reserva de la Biosfera del Complejo Lagunar de la Ciénaga Grande de Santa Marta por ser representativas del delta del río Magdalena, considerado como ecosistema estratégico</t>
  </si>
  <si>
    <t>Transporte ida y regreso con aire acondicionado, almuerzo en la zona</t>
  </si>
  <si>
    <t>PRIMERO DE FEBRERO 2021 AL 31 DE ENERO DEL 2023</t>
  </si>
  <si>
    <t>Tour Macondo Arataca desde Santa Marta</t>
  </si>
  <si>
    <t>Recorrido terrestre que atraviesa los municipios de Santa Marta, Ciénaga, Zona Bananera y Aracataca, el cual nos adentra en un viaje hacia el realismo mágico en el que podrá apreciar las estaciones del ferrocarril, las Casa del Nobel Gabriel García Márquez, la Casa del Telegrafista, Plaza de Bolívar, Iglesia de San José, Camellón 20 de Julio, Casa de la Señora Rosa Elena Fergusson, Colegio donde estudió Gabriel García Márquez, Casa Cultural y Museo Leo Matiz, Biblioteca Remedio La Bella. Además, podrá participar de una charla sobre el entorno histórico y cultural del Municipio de Aracataca, en el centro de desarrollo cultural. La Ruta Macondo ambiente inspirador de la obra literaria de Gabriel García Márquez la cual sirvió no solo para el desarrollo de situaciones de algunas de las novelas del nobel, sino que también fue espacio estimulante para otros grandes artistas, ha hecho de Aracataca, epicentro mundial para millones de seguidores de su vida y obra, la cual contribuye a difundir las costumbres y creencias de la región, tiene muchos sitios de interés cultural e histórico. Escenario de paisajes naturales, rico de mitos y leyendas y acontecimientos históricos, políticos y culturales.</t>
  </si>
  <si>
    <t>•Guías turísticos de la región (se hace el acompañamiento a los visitantes desde Ciénaga o Santa Marta) •Entradas a los principales sitios culturales indicados en el recorrido. •Recorrido en Ciclo-Coche •Refrigerio •Muestra folclórica y representaciones</t>
  </si>
  <si>
    <t xml:space="preserve"> Guía bilingüe certificado, almuerzo y Servicios no especificados en el plan.</t>
  </si>
  <si>
    <t>Salida desde Santa Marta temprano en la mañana en dirección al Parque Nacional Natural Vía Isla de Salamanca. Charla de sensibilización al ingreso del parque y recorrido por los senderos. Almuerzo en la zona y regreso a Santa Marta.
Es una ruta ideal para la observación de aves, la educación ambiental y la investigación. La isla de Salamanca es un extraordinario conjunto de playones, ciénagas y bosques que ocupa el antiguo estuario del río Magdalena. La atraviesa longitudinalmente la carretera que comunica a las ciudades de Barranquilla y Santa Marta, por lo que sus paisajes lacustres y de manglar pueden apreciarse perfectamente en el trayecto. Es por esta razón que se le ha dado la categoría de “Vía Parque”, única en el Sistema de Parques Nacionales Naturales de Colombia.</t>
  </si>
  <si>
    <t>RECORRIDO: •Estación del Ferrocarril. •Camellón20deJulio. •Colegio Montessori.
•Logia Masónica. •Casa de Antonio Daconte. •Casa de Rosa Helena Fergunson.
•Comisariato de la United Fruit Company. •Biblioteca Remedios La Bella. •Casa Museo Gabriel García Márquez. •Casa de Leo Matiz. •Plaza Simón Bolívar. •Casa del Telegrafista. •Calle España. •Casa del Músico Lucho Bermúdez.</t>
  </si>
  <si>
    <t>City Tour Panoramico en Barranquilla</t>
  </si>
  <si>
    <t>En esta gran experiencia conoceras la parte historica- colonial de la ciudad de Barranquilla, conoceras museos, teatros, la casa del carnaval , grandes centros comerciales y mucho más</t>
  </si>
  <si>
    <t xml:space="preserve"> Transporte climatizado, entradas a sitios de interés, hidratación y guía</t>
  </si>
  <si>
    <t>PRIMERO DE FEBRERO 2021 AL 31 DE ENERO  DEL 2023</t>
  </si>
  <si>
    <t>Tour de compras en Barranquilla</t>
  </si>
  <si>
    <t>Disfrute de un recorrido por la mayoria de centro comerciales en la ciudad de Barranquilla.</t>
  </si>
  <si>
    <t>6 horas aprox</t>
  </si>
  <si>
    <t>Transporte climatizado y guía</t>
  </si>
  <si>
    <t>Disfrute de un espectacular día de compras en Curramba la Bella, aquí conoceremos los más destacados centros comerciales, en un recorrido de 6 horas. Entre ellos, Outlet El Único, Casa del Artesano, Centro Comercial Buenavista I y II.</t>
  </si>
  <si>
    <t>En este tour conoceremos la tanto la parte histórica-colonial de la ciudad, como su parte moderna. Haremos un recorrido en vehículo climatizado, pasando por el barrio El Prado (casas republicanas), Museo del Caribe, Teatro Amira de la Rosa, Plaza de la Aduana, Zona Industrial (cumbiodromo), Catedral Metropolitana, Casa del Carnaval y recorrido por los centros comerciales, museo Tomas Arrieta y estadio de béisbol Edgar Rentería.</t>
  </si>
  <si>
    <t>desde dos personas</t>
  </si>
  <si>
    <t>Tour Cultural visita de museos</t>
  </si>
  <si>
    <t>Visitaremos el museo del caribe , cuna de las grandes muestras de nuestro Caribe Colombiano, el museo romantico, museo tomas arrieta.</t>
  </si>
  <si>
    <t>Transporte climatizado, entrada a museos, hidratacion y guía.</t>
  </si>
  <si>
    <t xml:space="preserve"> Homenaje a una ciudad que tiene mucho en cultura, visitaremos el Museo del Caribe, cuna de las más grandes muestras de nuestro Caribe Colombiano y de la Región Caribe del Continente; el Museo Romántico, testigo fiel de grandes hombres y mujeres que han dejado muy en alto el arte y el folclor Caribe; y la Sala del Carnaval, espacio interactivo para conocer a través de una experiencia sensorial y didáctica las manifestaciones culturales del Carnaval de Barranquilla, museo Tomas Arrieta y estadio de béisbol Edgar Rentería.</t>
  </si>
  <si>
    <t>De martes a domingo de 9 - 14 h</t>
  </si>
  <si>
    <t>Bocas de Cenizas</t>
  </si>
  <si>
    <t>Disfruta de un impresionante espectaculo del encuentro del Río grande de magdalena con el Mar Caribe.</t>
  </si>
  <si>
    <t>Transporte climatizado, transporte en tren turistico, hidratación y guía.</t>
  </si>
  <si>
    <t xml:space="preserve">Daremos cuenta de un impresionante espectáculo del encuentro del Río Grande de la Magdalena con el Mar Caribe, al verter aquél sus caudalosas aguas en éste. Podremos apreciar también los tajamares que componen la infraestructura de la canalización de la desembocadura del río, una de las mayores obras de ingeniería del país, construida en 1936.
</t>
  </si>
  <si>
    <t>PRIMERO DE FBRERO DEL 2021 AL 31 DE ENERO DEL 2023</t>
  </si>
  <si>
    <t>Visita a Usiacuri</t>
  </si>
  <si>
    <t>Usiacurí el lugar hospitalario de artesanos laboriosos donde permanece viva la poesia  de Julio Florez y la fuente de aguas milagrosas.</t>
  </si>
  <si>
    <t>Transporte climatizado , entradas a sitios de interes, hidratación y guía.</t>
  </si>
  <si>
    <t xml:space="preserve">En este tour conoceremos a Usiacurí, que sigue siendo el lugar hospitalario, de artesanos laboriosos, donde permanece viva la poesía de Julio Flórez, y la fuente de aguas milagrosas, cuyos manantiales subterráneos se niegan a desaparecer. En esta población atlanticense murió uno de los grandes poetas colombianos, Julio Flórez, en cuya casa se estableció un museo, en el camino a Usiacurí conoceremos también el municipio de Galapa en donde podremos ver como se realizan muchas de las máscaras y artesanías del Carnaval de Barranquilla. </t>
  </si>
  <si>
    <t>Día en Kilymandiaro</t>
  </si>
  <si>
    <t>Disfruta de un día en la playa , disfrute de un almuerzo tipico y de un ambiente tranquilo y relajante.</t>
  </si>
  <si>
    <t>Transporte climatizado, coctel de bienvenida, almuerzo, una bebida no alcoholica por persona,asoleadoras fente a la playa y guía.</t>
  </si>
  <si>
    <t xml:space="preserve">Pasaran un diferente día de playa a solo 25 minutos de Barranquilla, combine un delicioso almuerzo al estilo Klimandiaro con la tranquilidad de su playa y su agradable ambiente.
</t>
  </si>
  <si>
    <t>Día en puerto velero</t>
  </si>
  <si>
    <t>Disfrute de un día espectacular en la playa, disfrute un almuerxo tipico y disfrute de las diferentes actividades nauticas de esta hermosa playa.</t>
  </si>
  <si>
    <t>8 horas</t>
  </si>
  <si>
    <t>Transporte climatizado, almuerzo, una bebida no alcoholica por persona, kiosco y asoleadoras frente a la playa y un guía.</t>
  </si>
  <si>
    <t xml:space="preserve">Disfrute de un espectacular día de playa a solo 30 minutos de Barranquilla, combine un delicioso almuerzo típico con la adrenalina de las diferentes actividades náuticas de esta bella y popular playa.
</t>
  </si>
  <si>
    <t>Tour Islas del Rosario</t>
  </si>
  <si>
    <t>Disfrute de un amocionante viaje en yate o lanchas rapicas saliendo del muelle de la Bodeguita hacia las paradisiacas islas del Rosario con sus aguas cristalinas.</t>
  </si>
  <si>
    <t>Traslado- hotel –muelle/ Almuerzo Típico Isleño. (Arroz con Coco, Pescado frito, Ensalada, Patacones, Bebida No Alcohólica) / Transporte Náutico Cartagena-Islas del Rosario-Cartagena/ recepción y Asistencia en el Muelle Turístico/ Guía Bilingüe/ Tour panorámico alrededor del Archipiélago y parque Natural Corales del Rosario/ Traslado náutico Isla-Oceanario-Isla/ Utilización de las Áreas Comunes: Playa, Piscina, Canchas Deportivas, Parque Infantil.</t>
  </si>
  <si>
    <t>Impuesto Muelle y ministerio de Medio Ambiente, Entrada al Oceanario, Buceo o Snorkeling, Consumos en el Bar. Sala de Masajes, Actividades Náuticas. Traslados Terrestres. Gastos No especificados en el programa.</t>
  </si>
  <si>
    <t>Un emocionante viaje de 60 min. Aprox. en yate o lanchas rápidas saliendo del pintoresco Muelle de La Bodeguita hacia las paradisíacas Islas del Rosario, hermoso archipiélago alejado del resto del mundo, con sus aguas cristalinas y de agradables tonos verdosos.</t>
  </si>
  <si>
    <t>Tour Playa Blanca (Barú)</t>
  </si>
  <si>
    <t>Recorrido panoramico por el barrio Manga donde se pobre observar casas estilo morisco y republicano, luego se conocera la zona industrial de Mamonal y pasar sobre el canal del dique hasta playa blanca.</t>
  </si>
  <si>
    <t>Transporte hotel- playa blanca -hotel, Guía permanente, Almuerzo en playa blanca (arroz con coco, pescado frito, patacones y ensalada) y Asistencia personalizada de la agencia.</t>
  </si>
  <si>
    <t>Buceo o Snorkeling, consumos en el Bar, sala de Masajes, actividades Náuticas, gastos No especificados en el programa.</t>
  </si>
  <si>
    <t>Salida a las 8:00 a.m., recorrido panorámico por el Barrio Manga donde podrá observar casas estilo morisco y republicano lugar en donde se encuentra ubicado el Fuerte del Pastelillo (Restaurante Club de Pesca) luego tomaremos el corredor de carga pasando por la zona industrial de Mamonal; tomando el puente (Campo Elías Teherán) sobre el canal del dique para llegar hasta playa Blanca.</t>
  </si>
  <si>
    <t>2 horas</t>
  </si>
  <si>
    <t>tour por el Rio es un recorrido de 2 horas 20
minutos sobre un brazo del rio Magdalena (el brazo
de Mompox), navegando rio arriba hacia una
población llamada Troncosito Magdalena, se observa
la infraestructura de Mompox desde otro punto de
vista, a lo largo del recorrido se aprecia el
avistamiento de aves migratorias y propias de la
región, como las garzas, el Martín pescador, el
cormorán, entre otras, se contempla un hermoso
atardecer, un cielo de colores reflejado sobre el rio,
de regreso a la ciudad encontramos a Mompox de
noche, apreciando la albarrada de Mompox
iluminada, una vista que quedará en sus recuerdos y
hará de su visita por Mompox algo inolvidable</t>
  </si>
  <si>
    <t>Disfrute una hermosa vista de Mompox mientras viaja sobre el rio Magdalena</t>
  </si>
  <si>
    <t>Guía, seguro y costo del viaje en el río</t>
  </si>
  <si>
    <t>Mompos tour por el Río</t>
  </si>
  <si>
    <t>Mompos</t>
  </si>
  <si>
    <t>https://drive.google.com/drive/folders/14apka9afc_pOawJtSZJbAhuE0j15jtMz?usp=sharing</t>
  </si>
  <si>
    <t>Horarios de la actividad Ejemplo: Lunes a viernes salidas a las 8,10 y 11 am</t>
  </si>
  <si>
    <r>
      <t xml:space="preserve">► Saliendo de </t>
    </r>
    <r>
      <rPr>
        <b/>
        <sz val="10"/>
        <rFont val="Calibri"/>
        <family val="2"/>
        <scheme val="minor"/>
      </rPr>
      <t>Santa Marta</t>
    </r>
    <r>
      <rPr>
        <sz val="10"/>
        <rFont val="Calibri"/>
        <family val="2"/>
        <scheme val="minor"/>
      </rPr>
      <t xml:space="preserve"> → Desde 2 personas</t>
    </r>
  </si>
  <si>
    <r>
      <t xml:space="preserve"> ► Saliendo de </t>
    </r>
    <r>
      <rPr>
        <b/>
        <sz val="10"/>
        <rFont val="Calibri"/>
        <family val="2"/>
        <scheme val="minor"/>
      </rPr>
      <t>Barranquilla</t>
    </r>
    <r>
      <rPr>
        <sz val="10"/>
        <rFont val="Calibri"/>
        <family val="2"/>
        <scheme val="minor"/>
      </rPr>
      <t xml:space="preserve"> → Desde 2 personas</t>
    </r>
  </si>
  <si>
    <r>
      <t xml:space="preserve"> ► Saliendo de </t>
    </r>
    <r>
      <rPr>
        <b/>
        <sz val="10"/>
        <rFont val="Calibri"/>
        <family val="2"/>
        <scheme val="minor"/>
      </rPr>
      <t>Cartagena</t>
    </r>
    <r>
      <rPr>
        <sz val="10"/>
        <rFont val="Calibri"/>
        <family val="2"/>
        <scheme val="minor"/>
      </rPr>
      <t xml:space="preserve"> → Desde 2 personas </t>
    </r>
  </si>
  <si>
    <t>Tour Por las Bahias en Catamaran</t>
  </si>
  <si>
    <t>Transporte hotel muelle hotel, Embarcamos en el muelle norte del rodadero, a su llegada le
invitamos a subir a bordo del Catamarán y le ofrecemos un coctel de bienvenida. Luego se
realizará un recorrido panorámico guiado, navegando por las aguas turquesas de la bahía
de Santa Marta, luego desembarcamos en la reserva natural Playa Inca Inca donde se podrá
disfrutar del mar y además de una experiencia inolvidable.</t>
  </si>
  <si>
    <t>10 horas aprox.</t>
  </si>
  <si>
    <t>Coctel de Bienvenida
Almuerzo más Bebida
Tasa de embarque/Seguro de viaje
Recorrido en Catamarán por las bahías</t>
  </si>
  <si>
    <t>Tour Por las Bahias en Catamaran Acuario</t>
  </si>
  <si>
    <t>Transporte hotel muelle hotel, Embarcamos en el 
muelle norte del rodadero, a su llegada le 
invitamos a subir a bordo del Catamarán y le 
ofrecemos un coctel de bienvenida. Luego se 
realizará un recorrido panorámico guiado, 
navegando por las aguas turquesas de la bahía 
de Santa Marta, luego desembarcamos en la
reserva natural Playa IncaInca donde se podrá 
disfrutar del mar y además de una experiencia
inolvidable.</t>
  </si>
  <si>
    <t>Coctel de Bienvenida
 Almuerzo más Bebida
 Tasa de embarque/Seguro de viaje
 Snorkel en inca inca 
 Recorrido en Catamarán por las bahías
Tiquete de Ingreso al Acuario</t>
  </si>
  <si>
    <t>De lunes a domingo todo el dia</t>
  </si>
  <si>
    <t>32/01/2023</t>
  </si>
  <si>
    <t>Coctel de Bienvenida
 Almuerzo más Bebida
 Tasa de embarque/Seguro de viaje
 Recorrido en CATAMARÁN por las bahías
Snorkel en inca inca</t>
  </si>
  <si>
    <t>Tour Bahia Concha</t>
  </si>
  <si>
    <t>Transporte hotel muelle hotel, Embarcamos en el 
muelle norte del rodadero, a su llegada le 
invitamos a subir a bordo de las embarcaciones 
de convenio BESSONES . Luego se realizará un 
recorrido panorámico navegando por las aguas
turquesas de la bahía de Santa Marta, hasta 
llegar al sector del parque tayrona bahía concha 
luego desembarcamos en la reserva natural
donde se podrá disfrutar del mar y además de
una experiencia inolvidable.</t>
  </si>
  <si>
    <t>Trasporte ida y vuelta 
 Seguro de viaje
 Ingreso al parque tayrona 
 Seguro del parque 
Servicio de guía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</si>
</sst>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quot;XDR&quot;* #,##0.00_-;\-&quot;XDR&quot;* #,##0.00_-;_-&quot;XDR&quot;* &quot;-&quot;??_-;_-@_-"/>
    <numFmt numFmtId="165" formatCode="&quot;$&quot;#,##0;[Red]\-&quot;$&quot;#,##0"/>
    <numFmt numFmtId="166" formatCode="_-[$$-2C0A]\ * #,##0.00_-;\-[$$-2C0A]\ * #,##0.00_-;_-[$$-2C0A]\ * &quot;-&quot;??_-;_-@_-"/>
    <numFmt numFmtId="167" formatCode="_-[$$-240A]\ * #,##0.00_-;\-[$$-240A]\ * #,##0.00_-;_-[$$-240A]\ * &quot;-&quot;??_-;_-@_-"/>
  </numFmts>
  <fonts count="14" x14ac:knownFonts="1">
    <font>
      <sz val="11"/>
      <color theme="1"/>
      <name val="Calibri"/>
      <family val="2"/>
      <scheme val="minor"/>
    </font>
    <font>
      <u/>
      <sz val="11"/>
      <color theme="10"/>
      <name val="Calibri"/>
      <family val="2"/>
      <scheme val="minor"/>
    </font>
    <font>
      <sz val="11"/>
      <color theme="1"/>
      <name val="Calibri"/>
      <family val="2"/>
      <scheme val="minor"/>
    </font>
    <font>
      <u/>
      <sz val="10"/>
      <color theme="10"/>
      <name val="Calibri"/>
      <family val="2"/>
      <scheme val="minor"/>
    </font>
    <font>
      <sz val="10"/>
      <color theme="1"/>
      <name val="Calibri"/>
      <family val="2"/>
      <scheme val="minor"/>
    </font>
    <font>
      <b/>
      <sz val="10"/>
      <color rgb="FFFF0000"/>
      <name val="Calibri"/>
      <family val="2"/>
      <scheme val="minor"/>
    </font>
    <font>
      <sz val="10"/>
      <color theme="1"/>
      <name val="Calibri"/>
      <family val="2"/>
    </font>
    <font>
      <b/>
      <sz val="10"/>
      <color theme="1"/>
      <name val="Calibri"/>
      <family val="2"/>
      <scheme val="minor"/>
    </font>
    <font>
      <sz val="9"/>
      <color theme="1"/>
      <name val="Calibri"/>
      <family val="2"/>
    </font>
    <font>
      <sz val="10"/>
      <name val="Calibri"/>
      <family val="2"/>
      <scheme val="minor"/>
    </font>
    <font>
      <sz val="11"/>
      <color rgb="FFFF0000"/>
      <name val="Calibri"/>
      <family val="2"/>
      <scheme val="minor"/>
    </font>
    <font>
      <sz val="11"/>
      <name val="Calibri"/>
      <family val="2"/>
      <scheme val="minor"/>
    </font>
    <font>
      <sz val="8"/>
      <name val="Calibri"/>
      <family val="2"/>
      <scheme val="minor"/>
    </font>
    <font>
      <b/>
      <sz val="10"/>
      <name val="Calibri"/>
      <family val="2"/>
      <scheme val="minor"/>
    </font>
  </fonts>
  <fills count="13">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
      <patternFill patternType="solid">
        <fgColor rgb="FFFF0000"/>
        <bgColor indexed="64"/>
      </patternFill>
    </fill>
    <fill>
      <patternFill patternType="solid">
        <fgColor theme="5" tint="0.79998168889431442"/>
        <bgColor indexed="64"/>
      </patternFill>
    </fill>
    <fill>
      <patternFill patternType="solid">
        <fgColor theme="5"/>
        <bgColor indexed="64"/>
      </patternFill>
    </fill>
    <fill>
      <patternFill patternType="solid">
        <fgColor theme="7" tint="0.39997558519241921"/>
        <bgColor indexed="64"/>
      </patternFill>
    </fill>
    <fill>
      <patternFill patternType="solid">
        <fgColor theme="8" tint="0.79998168889431442"/>
        <bgColor indexed="64"/>
      </patternFill>
    </fill>
    <fill>
      <patternFill patternType="solid">
        <fgColor theme="9"/>
        <bgColor indexed="64"/>
      </patternFill>
    </fill>
    <fill>
      <patternFill patternType="solid">
        <fgColor theme="0"/>
        <bgColor indexed="64"/>
      </patternFill>
    </fill>
    <fill>
      <patternFill patternType="solid">
        <fgColor theme="2"/>
        <bgColor indexed="64"/>
      </patternFill>
    </fill>
    <fill>
      <patternFill patternType="solid">
        <fgColor theme="3" tint="0.7999816888943144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bottom/>
      <diagonal/>
    </border>
    <border>
      <left style="thin">
        <color indexed="64"/>
      </left>
      <right/>
      <top style="medium">
        <color indexed="64"/>
      </top>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s>
  <cellStyleXfs count="4">
    <xf numFmtId="0" fontId="0" fillId="0" borderId="0"/>
    <xf numFmtId="0" fontId="1" fillId="0" borderId="0" applyNumberFormat="0" applyFill="0" applyBorder="0" applyAlignment="0" applyProtection="0"/>
    <xf numFmtId="9" fontId="2" fillId="0" borderId="0" applyFont="0" applyFill="0" applyBorder="0" applyAlignment="0" applyProtection="0"/>
    <xf numFmtId="164" fontId="2" fillId="0" borderId="0" applyFont="0" applyFill="0" applyBorder="0" applyAlignment="0" applyProtection="0"/>
  </cellStyleXfs>
  <cellXfs count="181">
    <xf numFmtId="0" fontId="0" fillId="0" borderId="0" xfId="0"/>
    <xf numFmtId="0" fontId="7" fillId="0" borderId="1" xfId="0" applyFont="1" applyFill="1" applyBorder="1" applyAlignment="1">
      <alignment horizontal="center" vertical="center" wrapText="1"/>
    </xf>
    <xf numFmtId="0" fontId="4" fillId="0" borderId="0" xfId="0" applyFont="1" applyFill="1" applyAlignment="1">
      <alignment horizontal="center" vertical="center" wrapText="1"/>
    </xf>
    <xf numFmtId="0" fontId="0" fillId="0" borderId="0" xfId="0"/>
    <xf numFmtId="0" fontId="4" fillId="0" borderId="1" xfId="0" applyFont="1" applyBorder="1" applyAlignment="1">
      <alignment horizontal="center" vertical="center" wrapText="1"/>
    </xf>
    <xf numFmtId="0" fontId="4" fillId="0" borderId="13" xfId="0" applyFont="1" applyBorder="1" applyAlignment="1">
      <alignment horizontal="center" vertical="center" wrapText="1"/>
    </xf>
    <xf numFmtId="0" fontId="0" fillId="5" borderId="0" xfId="0" applyFill="1"/>
    <xf numFmtId="9" fontId="0" fillId="0" borderId="0" xfId="0" applyNumberFormat="1"/>
    <xf numFmtId="0" fontId="0" fillId="3" borderId="24" xfId="0" applyFill="1" applyBorder="1"/>
    <xf numFmtId="0" fontId="0" fillId="3" borderId="25" xfId="0" applyFill="1" applyBorder="1"/>
    <xf numFmtId="0" fontId="0" fillId="3" borderId="26" xfId="0" applyFill="1" applyBorder="1"/>
    <xf numFmtId="0" fontId="0" fillId="3" borderId="21" xfId="0" applyFill="1" applyBorder="1"/>
    <xf numFmtId="0" fontId="0" fillId="6" borderId="21" xfId="0" applyFill="1" applyBorder="1"/>
    <xf numFmtId="0" fontId="0" fillId="6" borderId="28" xfId="0" applyFill="1" applyBorder="1"/>
    <xf numFmtId="0" fontId="0" fillId="6" borderId="29" xfId="0" applyFill="1" applyBorder="1"/>
    <xf numFmtId="0" fontId="0" fillId="6" borderId="30" xfId="0" applyFill="1" applyBorder="1"/>
    <xf numFmtId="0" fontId="0" fillId="3" borderId="32" xfId="0" applyFill="1" applyBorder="1"/>
    <xf numFmtId="0" fontId="0" fillId="3" borderId="34" xfId="0" applyFill="1" applyBorder="1"/>
    <xf numFmtId="0" fontId="0" fillId="0" borderId="0" xfId="0" applyAlignment="1">
      <alignment wrapText="1"/>
    </xf>
    <xf numFmtId="0" fontId="10" fillId="0" borderId="0" xfId="0" applyFont="1" applyAlignment="1">
      <alignment wrapText="1"/>
    </xf>
    <xf numFmtId="0" fontId="0" fillId="7" borderId="21" xfId="0" applyFill="1" applyBorder="1" applyAlignment="1">
      <alignment wrapText="1"/>
    </xf>
    <xf numFmtId="165" fontId="0" fillId="9" borderId="0" xfId="0" applyNumberFormat="1" applyFill="1"/>
    <xf numFmtId="0" fontId="0" fillId="9" borderId="0" xfId="0" applyFill="1"/>
    <xf numFmtId="165" fontId="4" fillId="5" borderId="4" xfId="0" applyNumberFormat="1" applyFont="1" applyFill="1" applyBorder="1" applyAlignment="1">
      <alignment horizontal="center" vertical="center" wrapText="1"/>
    </xf>
    <xf numFmtId="165" fontId="4" fillId="5" borderId="14" xfId="0" applyNumberFormat="1" applyFont="1" applyFill="1" applyBorder="1" applyAlignment="1">
      <alignment horizontal="center" vertical="center" wrapText="1"/>
    </xf>
    <xf numFmtId="165" fontId="4" fillId="5" borderId="27" xfId="0" applyNumberFormat="1" applyFont="1" applyFill="1" applyBorder="1" applyAlignment="1">
      <alignment horizontal="center" vertical="center" wrapText="1"/>
    </xf>
    <xf numFmtId="165" fontId="4" fillId="5" borderId="22" xfId="0" applyNumberFormat="1" applyFont="1" applyFill="1" applyBorder="1" applyAlignment="1">
      <alignment horizontal="center" vertical="center" wrapText="1"/>
    </xf>
    <xf numFmtId="165" fontId="4" fillId="5" borderId="23" xfId="0" applyNumberFormat="1" applyFont="1" applyFill="1" applyBorder="1" applyAlignment="1">
      <alignment horizontal="center" vertical="center" wrapText="1"/>
    </xf>
    <xf numFmtId="165" fontId="4" fillId="5" borderId="7" xfId="0" applyNumberFormat="1" applyFont="1" applyFill="1" applyBorder="1" applyAlignment="1">
      <alignment horizontal="center" vertical="center" wrapText="1"/>
    </xf>
    <xf numFmtId="165" fontId="4" fillId="5" borderId="3" xfId="0" applyNumberFormat="1" applyFont="1" applyFill="1" applyBorder="1" applyAlignment="1">
      <alignment horizontal="center" vertical="center" wrapText="1"/>
    </xf>
    <xf numFmtId="165" fontId="4" fillId="5" borderId="8" xfId="0" applyNumberFormat="1" applyFont="1" applyFill="1" applyBorder="1" applyAlignment="1">
      <alignment horizontal="center" vertical="center" wrapText="1"/>
    </xf>
    <xf numFmtId="165" fontId="4" fillId="5" borderId="1" xfId="0" applyNumberFormat="1" applyFont="1" applyFill="1" applyBorder="1" applyAlignment="1">
      <alignment horizontal="center" vertical="center" wrapText="1"/>
    </xf>
    <xf numFmtId="165" fontId="4" fillId="5" borderId="13" xfId="0" applyNumberFormat="1" applyFont="1" applyFill="1" applyBorder="1" applyAlignment="1">
      <alignment horizontal="center" vertical="center" wrapText="1"/>
    </xf>
    <xf numFmtId="0" fontId="11" fillId="8" borderId="21" xfId="0" applyFont="1" applyFill="1" applyBorder="1"/>
    <xf numFmtId="165" fontId="4" fillId="5" borderId="37" xfId="0" applyNumberFormat="1" applyFont="1" applyFill="1" applyBorder="1" applyAlignment="1">
      <alignment horizontal="center" vertical="center" wrapText="1"/>
    </xf>
    <xf numFmtId="165" fontId="4" fillId="5" borderId="20" xfId="0" applyNumberFormat="1" applyFont="1" applyFill="1" applyBorder="1" applyAlignment="1">
      <alignment horizontal="center" vertical="center" wrapText="1"/>
    </xf>
    <xf numFmtId="165" fontId="4" fillId="5" borderId="36" xfId="0" applyNumberFormat="1" applyFont="1" applyFill="1" applyBorder="1" applyAlignment="1">
      <alignment horizontal="center" vertical="center" wrapText="1"/>
    </xf>
    <xf numFmtId="0" fontId="0" fillId="5" borderId="21" xfId="0" applyFill="1" applyBorder="1" applyAlignment="1">
      <alignment horizontal="center" vertical="center"/>
    </xf>
    <xf numFmtId="0" fontId="0" fillId="9" borderId="21" xfId="0" applyFill="1" applyBorder="1" applyAlignment="1">
      <alignment horizontal="center" vertical="center"/>
    </xf>
    <xf numFmtId="165" fontId="0" fillId="11" borderId="1" xfId="0" applyNumberFormat="1" applyFill="1" applyBorder="1"/>
    <xf numFmtId="9" fontId="0" fillId="4" borderId="0" xfId="0" applyNumberFormat="1" applyFill="1"/>
    <xf numFmtId="165" fontId="0" fillId="2" borderId="1" xfId="0" applyNumberFormat="1" applyFill="1" applyBorder="1"/>
    <xf numFmtId="3" fontId="0" fillId="0" borderId="0" xfId="0" applyNumberFormat="1"/>
    <xf numFmtId="3" fontId="10" fillId="0" borderId="0" xfId="0" applyNumberFormat="1" applyFont="1"/>
    <xf numFmtId="165" fontId="0" fillId="11" borderId="4" xfId="0" applyNumberFormat="1" applyFill="1" applyBorder="1"/>
    <xf numFmtId="165" fontId="0" fillId="2" borderId="4" xfId="0" applyNumberFormat="1" applyFill="1" applyBorder="1"/>
    <xf numFmtId="0" fontId="10" fillId="0" borderId="21" xfId="0" applyFont="1" applyBorder="1"/>
    <xf numFmtId="165" fontId="4" fillId="10" borderId="1" xfId="0" applyNumberFormat="1" applyFont="1" applyFill="1" applyBorder="1" applyAlignment="1">
      <alignment horizontal="center" vertical="center" wrapText="1"/>
    </xf>
    <xf numFmtId="165" fontId="0" fillId="10" borderId="1" xfId="0" applyNumberFormat="1" applyFont="1" applyFill="1" applyBorder="1" applyAlignment="1">
      <alignment horizontal="center" vertical="center"/>
    </xf>
    <xf numFmtId="165" fontId="0" fillId="10" borderId="4" xfId="0" applyNumberFormat="1" applyFont="1" applyFill="1" applyBorder="1" applyAlignment="1">
      <alignment horizontal="center" vertical="center"/>
    </xf>
    <xf numFmtId="0" fontId="10" fillId="0" borderId="32" xfId="0" applyFont="1" applyBorder="1" applyAlignment="1">
      <alignment vertical="center" wrapText="1"/>
    </xf>
    <xf numFmtId="0" fontId="10" fillId="0" borderId="35" xfId="0" applyFont="1" applyBorder="1" applyAlignment="1">
      <alignment vertical="center" wrapText="1"/>
    </xf>
    <xf numFmtId="0" fontId="10" fillId="0" borderId="34" xfId="0" applyFont="1" applyBorder="1" applyAlignment="1">
      <alignment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5" fillId="0" borderId="2" xfId="0" applyFont="1" applyFill="1" applyBorder="1" applyAlignment="1">
      <alignment vertical="center" wrapText="1"/>
    </xf>
    <xf numFmtId="0" fontId="0" fillId="0" borderId="0" xfId="0" applyFill="1" applyAlignment="1">
      <alignment horizontal="center" vertical="center" wrapText="1"/>
    </xf>
    <xf numFmtId="0" fontId="5" fillId="0" borderId="2" xfId="0" applyFont="1" applyFill="1" applyBorder="1" applyAlignment="1">
      <alignment horizontal="center" vertical="center" wrapText="1"/>
    </xf>
    <xf numFmtId="0" fontId="7" fillId="0" borderId="1" xfId="0" applyFont="1" applyFill="1" applyBorder="1"/>
    <xf numFmtId="0" fontId="7" fillId="0" borderId="0" xfId="0" applyFont="1" applyFill="1" applyBorder="1"/>
    <xf numFmtId="0" fontId="4" fillId="0" borderId="0" xfId="0" applyFont="1" applyFill="1"/>
    <xf numFmtId="0" fontId="4" fillId="0" borderId="7" xfId="0" applyFont="1" applyFill="1" applyBorder="1" applyAlignment="1">
      <alignment horizontal="center" vertical="center" wrapText="1"/>
    </xf>
    <xf numFmtId="0" fontId="4" fillId="0" borderId="7" xfId="0" applyFont="1" applyFill="1" applyBorder="1" applyAlignment="1">
      <alignment horizontal="left" vertical="center" wrapText="1"/>
    </xf>
    <xf numFmtId="0" fontId="4" fillId="0" borderId="3" xfId="0" applyFont="1" applyFill="1" applyBorder="1" applyAlignment="1">
      <alignment horizontal="center" vertical="center" wrapText="1"/>
    </xf>
    <xf numFmtId="0" fontId="4" fillId="0" borderId="3" xfId="0" applyFont="1" applyFill="1" applyBorder="1" applyAlignment="1">
      <alignment horizontal="left" vertical="center" wrapText="1"/>
    </xf>
    <xf numFmtId="0" fontId="1" fillId="0" borderId="4" xfId="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4" xfId="0" applyFont="1" applyFill="1" applyBorder="1" applyAlignment="1">
      <alignment horizontal="left" vertical="center" wrapText="1"/>
    </xf>
    <xf numFmtId="0" fontId="1" fillId="0" borderId="6" xfId="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8" xfId="0" applyFont="1" applyFill="1" applyBorder="1" applyAlignment="1">
      <alignment horizontal="left" vertical="center" wrapText="1"/>
    </xf>
    <xf numFmtId="0" fontId="1" fillId="0" borderId="1" xfId="1" applyFill="1" applyBorder="1" applyAlignment="1">
      <alignment horizontal="center" vertical="center" wrapText="1"/>
    </xf>
    <xf numFmtId="0" fontId="1" fillId="0" borderId="3" xfId="1" applyFill="1" applyBorder="1" applyAlignment="1">
      <alignment horizontal="center" vertical="center" wrapText="1"/>
    </xf>
    <xf numFmtId="0" fontId="1" fillId="0" borderId="1" xfId="1" applyFill="1" applyBorder="1" applyAlignment="1">
      <alignment horizontal="left" vertical="center" wrapText="1"/>
    </xf>
    <xf numFmtId="0" fontId="13" fillId="0" borderId="1" xfId="0" applyFont="1" applyFill="1" applyBorder="1" applyAlignment="1">
      <alignment horizontal="center" vertical="center" wrapText="1"/>
    </xf>
    <xf numFmtId="9" fontId="13" fillId="0" borderId="1" xfId="2" applyFont="1" applyFill="1" applyBorder="1" applyAlignment="1">
      <alignment horizontal="center" vertical="center"/>
    </xf>
    <xf numFmtId="0" fontId="9" fillId="0" borderId="14" xfId="0" applyFont="1" applyFill="1" applyBorder="1" applyAlignment="1">
      <alignment horizontal="center" vertical="center" wrapText="1"/>
    </xf>
    <xf numFmtId="165" fontId="9" fillId="0" borderId="8" xfId="0" applyNumberFormat="1" applyFont="1" applyFill="1" applyBorder="1" applyAlignment="1">
      <alignment horizontal="center" vertical="center" wrapText="1"/>
    </xf>
    <xf numFmtId="165" fontId="11" fillId="0" borderId="4" xfId="0" applyNumberFormat="1" applyFont="1" applyFill="1" applyBorder="1" applyAlignment="1">
      <alignment horizontal="center" vertical="center"/>
    </xf>
    <xf numFmtId="0" fontId="13" fillId="0" borderId="7" xfId="0" applyFont="1" applyFill="1" applyBorder="1" applyAlignment="1">
      <alignment horizontal="center" vertical="center" wrapText="1"/>
    </xf>
    <xf numFmtId="14" fontId="9"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9" fillId="0" borderId="4" xfId="0" applyFont="1" applyFill="1" applyBorder="1" applyAlignment="1">
      <alignment horizontal="center" vertical="center" wrapText="1"/>
    </xf>
    <xf numFmtId="165" fontId="9" fillId="0" borderId="4" xfId="0" applyNumberFormat="1" applyFont="1" applyFill="1" applyBorder="1" applyAlignment="1">
      <alignment horizontal="center" vertical="center" wrapText="1"/>
    </xf>
    <xf numFmtId="0" fontId="13" fillId="0" borderId="4" xfId="0" applyFont="1" applyFill="1" applyBorder="1" applyAlignment="1">
      <alignment horizontal="center" vertical="center" wrapText="1"/>
    </xf>
    <xf numFmtId="165" fontId="9" fillId="0" borderId="1" xfId="0" applyNumberFormat="1" applyFont="1" applyFill="1" applyBorder="1" applyAlignment="1">
      <alignment horizontal="center" vertical="center" wrapText="1"/>
    </xf>
    <xf numFmtId="165" fontId="11" fillId="0" borderId="1" xfId="0" applyNumberFormat="1" applyFont="1" applyFill="1" applyBorder="1" applyAlignment="1">
      <alignment horizontal="center" vertical="center"/>
    </xf>
    <xf numFmtId="0" fontId="9" fillId="0" borderId="3" xfId="0" applyFont="1" applyFill="1" applyBorder="1" applyAlignment="1">
      <alignment horizontal="center" vertical="center" wrapText="1"/>
    </xf>
    <xf numFmtId="165" fontId="9" fillId="0" borderId="3" xfId="0" applyNumberFormat="1" applyFont="1" applyFill="1" applyBorder="1" applyAlignment="1">
      <alignment horizontal="center" vertical="center" wrapText="1"/>
    </xf>
    <xf numFmtId="165" fontId="11" fillId="0" borderId="3" xfId="0" applyNumberFormat="1" applyFont="1" applyFill="1" applyBorder="1" applyAlignment="1">
      <alignment horizontal="center" vertical="center"/>
    </xf>
    <xf numFmtId="14" fontId="9" fillId="0" borderId="3" xfId="0" applyNumberFormat="1" applyFont="1" applyFill="1" applyBorder="1" applyAlignment="1">
      <alignment horizontal="center" vertical="center" wrapText="1"/>
    </xf>
    <xf numFmtId="0" fontId="13" fillId="0" borderId="3" xfId="0" applyFont="1" applyFill="1" applyBorder="1" applyAlignment="1">
      <alignment horizontal="center" vertical="center" wrapText="1"/>
    </xf>
    <xf numFmtId="0" fontId="9" fillId="0" borderId="1" xfId="0" applyFont="1" applyFill="1" applyBorder="1" applyAlignment="1">
      <alignment horizontal="left" vertical="center" wrapText="1"/>
    </xf>
    <xf numFmtId="165" fontId="9" fillId="0" borderId="1" xfId="0" applyNumberFormat="1" applyFont="1" applyFill="1" applyBorder="1" applyAlignment="1">
      <alignment horizontal="left" vertical="center" wrapText="1"/>
    </xf>
    <xf numFmtId="14" fontId="9" fillId="0" borderId="1" xfId="0" applyNumberFormat="1" applyFont="1" applyFill="1" applyBorder="1" applyAlignment="1">
      <alignment horizontal="left" vertical="center" wrapText="1"/>
    </xf>
    <xf numFmtId="0" fontId="13" fillId="0" borderId="1" xfId="0" applyFont="1" applyFill="1" applyBorder="1" applyAlignment="1">
      <alignment horizontal="left" vertical="center" wrapText="1"/>
    </xf>
    <xf numFmtId="166" fontId="9" fillId="0" borderId="1" xfId="0" applyNumberFormat="1" applyFont="1" applyFill="1" applyBorder="1" applyAlignment="1">
      <alignment horizontal="left" vertical="center" wrapText="1"/>
    </xf>
    <xf numFmtId="166" fontId="9" fillId="0" borderId="1" xfId="3" applyNumberFormat="1" applyFont="1" applyFill="1" applyBorder="1" applyAlignment="1">
      <alignment horizontal="left" vertical="center" wrapText="1"/>
    </xf>
    <xf numFmtId="0" fontId="4" fillId="0" borderId="0" xfId="0" applyFont="1" applyFill="1" applyAlignment="1">
      <alignment horizontal="left" vertical="center" wrapText="1"/>
    </xf>
    <xf numFmtId="0" fontId="9" fillId="0" borderId="3" xfId="0" applyFont="1" applyFill="1" applyBorder="1" applyAlignment="1">
      <alignment horizontal="left" vertical="center" wrapText="1"/>
    </xf>
    <xf numFmtId="166" fontId="9" fillId="0" borderId="3" xfId="0" applyNumberFormat="1" applyFont="1" applyFill="1" applyBorder="1" applyAlignment="1">
      <alignment horizontal="left" vertical="center" wrapText="1"/>
    </xf>
    <xf numFmtId="14" fontId="9" fillId="0" borderId="3" xfId="0" applyNumberFormat="1" applyFont="1" applyFill="1" applyBorder="1" applyAlignment="1">
      <alignment horizontal="left" vertical="center" wrapText="1"/>
    </xf>
    <xf numFmtId="167" fontId="4" fillId="0" borderId="1" xfId="0" applyNumberFormat="1" applyFont="1" applyFill="1" applyBorder="1" applyAlignment="1">
      <alignment horizontal="center" vertical="center" wrapText="1"/>
    </xf>
    <xf numFmtId="167" fontId="4" fillId="0" borderId="1" xfId="3" applyNumberFormat="1" applyFont="1" applyFill="1" applyBorder="1" applyAlignment="1">
      <alignment horizontal="center" vertical="center" wrapText="1"/>
    </xf>
    <xf numFmtId="167" fontId="4" fillId="0" borderId="1" xfId="2"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0" fillId="0" borderId="3" xfId="0" applyFill="1" applyBorder="1" applyAlignment="1">
      <alignment horizontal="center" vertical="center" wrapText="1"/>
    </xf>
    <xf numFmtId="0" fontId="0" fillId="0" borderId="5" xfId="0" applyFill="1" applyBorder="1" applyAlignment="1">
      <alignment horizontal="center" vertical="center" wrapText="1"/>
    </xf>
    <xf numFmtId="0" fontId="0" fillId="0" borderId="4" xfId="0" applyFill="1" applyBorder="1" applyAlignment="1">
      <alignment horizontal="center" vertical="center" wrapText="1"/>
    </xf>
    <xf numFmtId="0" fontId="5" fillId="0" borderId="2" xfId="0" applyFont="1" applyFill="1" applyBorder="1" applyAlignment="1">
      <alignment horizontal="center" vertical="center" wrapText="1"/>
    </xf>
    <xf numFmtId="0" fontId="1" fillId="0" borderId="6" xfId="1" applyFill="1" applyBorder="1" applyAlignment="1">
      <alignment horizontal="center" vertical="center" wrapText="1"/>
    </xf>
    <xf numFmtId="0" fontId="1" fillId="0" borderId="11" xfId="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1" fillId="0" borderId="10" xfId="1" applyFill="1" applyBorder="1" applyAlignment="1">
      <alignment horizontal="center" vertical="center" wrapText="1"/>
    </xf>
    <xf numFmtId="0" fontId="4" fillId="0" borderId="5" xfId="0" applyFont="1" applyFill="1" applyBorder="1" applyAlignment="1">
      <alignment horizontal="center" vertical="center" wrapText="1"/>
    </xf>
    <xf numFmtId="165" fontId="9" fillId="0" borderId="7" xfId="0" applyNumberFormat="1" applyFont="1" applyFill="1" applyBorder="1" applyAlignment="1">
      <alignment horizontal="center" vertical="center" wrapText="1"/>
    </xf>
    <xf numFmtId="165" fontId="9" fillId="0" borderId="12" xfId="0" applyNumberFormat="1" applyFont="1" applyFill="1" applyBorder="1" applyAlignment="1">
      <alignment horizontal="center" vertical="center" wrapText="1"/>
    </xf>
    <xf numFmtId="0" fontId="4" fillId="0" borderId="7"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19"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4" fillId="0" borderId="12" xfId="0" applyFont="1" applyFill="1" applyBorder="1" applyAlignment="1">
      <alignment horizontal="left" vertical="center" wrapText="1"/>
    </xf>
    <xf numFmtId="14" fontId="9" fillId="0" borderId="3" xfId="0" applyNumberFormat="1" applyFont="1" applyFill="1" applyBorder="1" applyAlignment="1">
      <alignment horizontal="center" vertical="center" wrapText="1"/>
    </xf>
    <xf numFmtId="14" fontId="9" fillId="0" borderId="4" xfId="0" applyNumberFormat="1"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13" fillId="0" borderId="38" xfId="0" applyFont="1" applyFill="1" applyBorder="1" applyAlignment="1">
      <alignment horizontal="center" vertical="center" wrapText="1"/>
    </xf>
    <xf numFmtId="0" fontId="13" fillId="0" borderId="39" xfId="0" applyFont="1" applyFill="1" applyBorder="1" applyAlignment="1">
      <alignment horizontal="center" vertical="center" wrapText="1"/>
    </xf>
    <xf numFmtId="0" fontId="4" fillId="0" borderId="35"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12" xfId="0" applyFont="1" applyFill="1" applyBorder="1" applyAlignment="1">
      <alignment horizontal="center" vertical="center" wrapText="1"/>
    </xf>
    <xf numFmtId="165" fontId="11" fillId="0" borderId="3" xfId="0" applyNumberFormat="1" applyFont="1" applyFill="1" applyBorder="1" applyAlignment="1">
      <alignment horizontal="center" vertical="center"/>
    </xf>
    <xf numFmtId="165" fontId="11" fillId="0" borderId="12" xfId="0" applyNumberFormat="1" applyFont="1" applyFill="1" applyBorder="1" applyAlignment="1">
      <alignment horizontal="center" vertical="center"/>
    </xf>
    <xf numFmtId="165" fontId="11" fillId="0" borderId="4" xfId="0" applyNumberFormat="1" applyFont="1" applyFill="1" applyBorder="1" applyAlignment="1">
      <alignment horizontal="center" vertical="center"/>
    </xf>
    <xf numFmtId="0" fontId="13" fillId="0" borderId="5" xfId="0" applyFont="1" applyFill="1" applyBorder="1" applyAlignment="1">
      <alignment horizontal="center" vertical="center" wrapText="1"/>
    </xf>
    <xf numFmtId="165" fontId="9" fillId="0" borderId="5" xfId="0" applyNumberFormat="1" applyFont="1" applyFill="1" applyBorder="1" applyAlignment="1">
      <alignment horizontal="center" vertical="center" wrapText="1"/>
    </xf>
    <xf numFmtId="165" fontId="11" fillId="0" borderId="5" xfId="0" applyNumberFormat="1" applyFont="1" applyFill="1" applyBorder="1" applyAlignment="1">
      <alignment horizontal="center" vertical="center"/>
    </xf>
    <xf numFmtId="14" fontId="9" fillId="0" borderId="5" xfId="0" applyNumberFormat="1" applyFont="1" applyFill="1" applyBorder="1" applyAlignment="1">
      <alignment horizontal="center" vertical="center" wrapText="1"/>
    </xf>
    <xf numFmtId="0" fontId="9" fillId="0" borderId="5" xfId="0" applyFont="1" applyFill="1" applyBorder="1" applyAlignment="1">
      <alignment horizontal="center" vertical="center" wrapText="1"/>
    </xf>
    <xf numFmtId="0" fontId="13" fillId="0" borderId="40" xfId="0" applyFont="1" applyFill="1" applyBorder="1" applyAlignment="1">
      <alignment horizontal="center" vertical="center" wrapText="1"/>
    </xf>
    <xf numFmtId="165" fontId="11" fillId="0" borderId="7" xfId="0" applyNumberFormat="1" applyFont="1" applyFill="1" applyBorder="1" applyAlignment="1">
      <alignment horizontal="center" vertical="center"/>
    </xf>
    <xf numFmtId="0" fontId="4" fillId="0" borderId="34" xfId="0" applyFont="1" applyFill="1" applyBorder="1" applyAlignment="1">
      <alignment horizontal="center" vertical="center" wrapText="1"/>
    </xf>
    <xf numFmtId="0" fontId="6" fillId="0" borderId="7" xfId="0" applyFont="1" applyFill="1" applyBorder="1" applyAlignment="1">
      <alignment horizontal="left" vertical="center" wrapText="1"/>
    </xf>
    <xf numFmtId="0" fontId="6" fillId="0" borderId="12" xfId="0" applyFont="1" applyFill="1" applyBorder="1" applyAlignment="1">
      <alignment horizontal="left" vertical="center" wrapText="1"/>
    </xf>
    <xf numFmtId="0" fontId="3" fillId="0" borderId="11" xfId="1" applyFont="1" applyFill="1" applyBorder="1" applyAlignment="1">
      <alignment horizontal="center" vertical="center" wrapText="1"/>
    </xf>
    <xf numFmtId="0" fontId="0" fillId="0" borderId="1" xfId="0" applyFill="1" applyBorder="1" applyAlignment="1">
      <alignment horizontal="center" vertical="center" wrapText="1"/>
    </xf>
    <xf numFmtId="14" fontId="4" fillId="0" borderId="1" xfId="0" applyNumberFormat="1" applyFont="1" applyFill="1" applyBorder="1" applyAlignment="1">
      <alignment horizontal="center" vertical="center" wrapText="1"/>
    </xf>
    <xf numFmtId="0" fontId="10" fillId="0" borderId="31" xfId="0" applyFont="1" applyBorder="1" applyAlignment="1">
      <alignment horizontal="center" vertical="center" wrapText="1"/>
    </xf>
    <xf numFmtId="0" fontId="10" fillId="0" borderId="32"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35" xfId="0" applyFont="1" applyBorder="1" applyAlignment="1">
      <alignment horizontal="center" vertical="center" wrapText="1"/>
    </xf>
    <xf numFmtId="0" fontId="10" fillId="0" borderId="33" xfId="0" applyFont="1" applyBorder="1" applyAlignment="1">
      <alignment horizontal="center" vertical="center" wrapText="1"/>
    </xf>
    <xf numFmtId="0" fontId="10" fillId="0" borderId="34" xfId="0" applyFont="1" applyBorder="1" applyAlignment="1">
      <alignment horizontal="center" vertical="center" wrapText="1"/>
    </xf>
    <xf numFmtId="0" fontId="0" fillId="8" borderId="15" xfId="0" applyFill="1" applyBorder="1" applyAlignment="1">
      <alignment horizontal="left" vertical="center"/>
    </xf>
    <xf numFmtId="0" fontId="0" fillId="8" borderId="32" xfId="0" applyFill="1" applyBorder="1" applyAlignment="1">
      <alignment horizontal="left" vertical="center"/>
    </xf>
    <xf numFmtId="0" fontId="0" fillId="8" borderId="17" xfId="0" applyFill="1" applyBorder="1" applyAlignment="1">
      <alignment horizontal="left" vertical="center"/>
    </xf>
    <xf numFmtId="0" fontId="0" fillId="8" borderId="34" xfId="0" applyFill="1" applyBorder="1" applyAlignment="1">
      <alignment horizontal="left" vertical="center"/>
    </xf>
    <xf numFmtId="0" fontId="10" fillId="0" borderId="24" xfId="0" applyFont="1" applyBorder="1" applyAlignment="1">
      <alignment horizontal="center" wrapText="1"/>
    </xf>
    <xf numFmtId="0" fontId="10" fillId="0" borderId="25" xfId="0" applyFont="1" applyBorder="1" applyAlignment="1">
      <alignment horizontal="center" wrapText="1"/>
    </xf>
    <xf numFmtId="0" fontId="10" fillId="0" borderId="26" xfId="0" applyFont="1" applyBorder="1" applyAlignment="1">
      <alignment horizontal="center" wrapText="1"/>
    </xf>
    <xf numFmtId="0" fontId="0" fillId="5" borderId="25" xfId="0" applyFill="1" applyBorder="1" applyAlignment="1">
      <alignment horizontal="center" wrapText="1"/>
    </xf>
    <xf numFmtId="0" fontId="0" fillId="5" borderId="26" xfId="0" applyFill="1" applyBorder="1" applyAlignment="1">
      <alignment horizontal="center" wrapText="1"/>
    </xf>
    <xf numFmtId="0" fontId="0" fillId="9" borderId="24" xfId="0" applyFill="1" applyBorder="1" applyAlignment="1">
      <alignment horizontal="center" wrapText="1"/>
    </xf>
    <xf numFmtId="0" fontId="0" fillId="9" borderId="26" xfId="0" applyFill="1" applyBorder="1" applyAlignment="1">
      <alignment horizontal="center" wrapText="1"/>
    </xf>
    <xf numFmtId="0" fontId="0" fillId="3" borderId="15" xfId="0" applyFill="1" applyBorder="1" applyAlignment="1">
      <alignment horizontal="left" vertical="center"/>
    </xf>
    <xf numFmtId="0" fontId="0" fillId="3" borderId="32" xfId="0" applyFill="1" applyBorder="1" applyAlignment="1">
      <alignment horizontal="left" vertical="center"/>
    </xf>
    <xf numFmtId="0" fontId="0" fillId="3" borderId="17" xfId="0" applyFill="1" applyBorder="1" applyAlignment="1">
      <alignment horizontal="left" vertical="center"/>
    </xf>
    <xf numFmtId="0" fontId="0" fillId="3" borderId="34" xfId="0" applyFill="1" applyBorder="1" applyAlignment="1">
      <alignment horizontal="left" vertical="center"/>
    </xf>
    <xf numFmtId="0" fontId="0" fillId="7" borderId="15" xfId="0" applyFill="1" applyBorder="1" applyAlignment="1">
      <alignment horizontal="center" vertical="center" wrapText="1"/>
    </xf>
    <xf numFmtId="0" fontId="0" fillId="7" borderId="16" xfId="0" applyFill="1" applyBorder="1" applyAlignment="1">
      <alignment horizontal="center" vertical="center" wrapText="1"/>
    </xf>
    <xf numFmtId="0" fontId="0" fillId="7" borderId="17" xfId="0" applyFill="1" applyBorder="1" applyAlignment="1">
      <alignment horizontal="center" vertical="center" wrapText="1"/>
    </xf>
    <xf numFmtId="0" fontId="0" fillId="7" borderId="24" xfId="0" applyFill="1" applyBorder="1" applyAlignment="1">
      <alignment horizontal="center" vertical="center" wrapText="1"/>
    </xf>
    <xf numFmtId="0" fontId="0" fillId="7" borderId="25" xfId="0" applyFill="1" applyBorder="1" applyAlignment="1">
      <alignment horizontal="center" vertical="center" wrapText="1"/>
    </xf>
    <xf numFmtId="0" fontId="0" fillId="7" borderId="26" xfId="0" applyFill="1" applyBorder="1" applyAlignment="1">
      <alignment horizontal="center" vertical="center" wrapText="1"/>
    </xf>
    <xf numFmtId="0" fontId="0" fillId="2" borderId="24" xfId="0" applyFill="1" applyBorder="1" applyAlignment="1">
      <alignment horizontal="center" wrapText="1"/>
    </xf>
    <xf numFmtId="0" fontId="0" fillId="2" borderId="26" xfId="0" applyFill="1" applyBorder="1" applyAlignment="1">
      <alignment horizontal="center" wrapText="1"/>
    </xf>
    <xf numFmtId="0" fontId="10" fillId="12" borderId="24" xfId="0" applyFont="1" applyFill="1" applyBorder="1" applyAlignment="1">
      <alignment horizontal="center" vertical="center" wrapText="1"/>
    </xf>
    <xf numFmtId="0" fontId="10" fillId="12" borderId="26" xfId="0" applyFont="1" applyFill="1" applyBorder="1" applyAlignment="1">
      <alignment horizontal="center" vertical="center" wrapText="1"/>
    </xf>
  </cellXfs>
  <cellStyles count="4">
    <cellStyle name="Hipervínculo" xfId="1" builtinId="8"/>
    <cellStyle name="Moneda" xfId="3" builtinId="4"/>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53"/>
  <sheetViews>
    <sheetView tabSelected="1" zoomScale="70" zoomScaleNormal="70" workbookViewId="0">
      <pane xSplit="3" ySplit="3" topLeftCell="D4" activePane="bottomRight" state="frozen"/>
      <selection pane="topRight" activeCell="E1" sqref="E1"/>
      <selection pane="bottomLeft" activeCell="A4" sqref="A4"/>
      <selection pane="bottomRight" activeCell="E48" sqref="E48:E50"/>
    </sheetView>
  </sheetViews>
  <sheetFormatPr baseColWidth="10" defaultRowHeight="15" x14ac:dyDescent="0.25"/>
  <cols>
    <col min="1" max="1" width="11.42578125" style="2"/>
    <col min="2" max="2" width="21.85546875" style="2" customWidth="1"/>
    <col min="3" max="3" width="22.5703125" style="2" customWidth="1"/>
    <col min="4" max="4" width="14.42578125" style="2" bestFit="1" customWidth="1"/>
    <col min="5" max="5" width="29.140625" style="2" customWidth="1"/>
    <col min="6" max="7" width="14.42578125" style="2" customWidth="1"/>
    <col min="8" max="8" width="29.85546875" style="100" customWidth="1"/>
    <col min="9" max="9" width="17.85546875" style="100" customWidth="1"/>
    <col min="10" max="10" width="42.28515625" style="2" customWidth="1"/>
    <col min="11" max="11" width="31.42578125" style="2" customWidth="1"/>
    <col min="12" max="12" width="20.28515625" style="2" customWidth="1"/>
    <col min="13" max="13" width="13.85546875" style="2" customWidth="1"/>
    <col min="14" max="14" width="14.140625" style="2" customWidth="1"/>
    <col min="15" max="15" width="8.7109375" style="2" bestFit="1" customWidth="1"/>
    <col min="16" max="16" width="13.140625" style="2" bestFit="1" customWidth="1"/>
    <col min="17" max="17" width="10.42578125" style="2" bestFit="1" customWidth="1"/>
    <col min="18" max="18" width="18.5703125" style="2" customWidth="1"/>
    <col min="19" max="19" width="20.5703125" style="2" customWidth="1"/>
    <col min="20" max="20" width="13.7109375" style="2" customWidth="1"/>
    <col min="21" max="21" width="25.85546875" style="2" customWidth="1"/>
    <col min="22" max="22" width="23.28515625" style="2" customWidth="1"/>
    <col min="23" max="23" width="16.28515625" style="56" bestFit="1" customWidth="1"/>
    <col min="24" max="16384" width="11.42578125" style="56"/>
  </cols>
  <sheetData>
    <row r="1" spans="1:23" ht="15.75" customHeight="1" x14ac:dyDescent="0.25">
      <c r="B1" s="111" t="s">
        <v>9</v>
      </c>
      <c r="C1" s="111"/>
      <c r="D1" s="111"/>
      <c r="E1" s="55"/>
      <c r="F1" s="55"/>
      <c r="G1" s="55"/>
      <c r="H1" s="55"/>
      <c r="I1" s="55"/>
      <c r="J1" s="55"/>
      <c r="K1" s="55"/>
      <c r="L1" s="55"/>
      <c r="M1" s="55"/>
      <c r="N1" s="55"/>
      <c r="O1" s="55"/>
      <c r="P1" s="55"/>
      <c r="Q1" s="55"/>
      <c r="R1" s="55"/>
      <c r="S1" s="55"/>
      <c r="T1" s="55"/>
      <c r="V1" s="55"/>
    </row>
    <row r="2" spans="1:23" x14ac:dyDescent="0.2">
      <c r="B2" s="57"/>
      <c r="C2" s="57"/>
      <c r="D2" s="57"/>
      <c r="E2" s="57"/>
      <c r="F2" s="57"/>
      <c r="G2" s="57"/>
      <c r="H2" s="57"/>
      <c r="I2" s="57"/>
      <c r="J2" s="57"/>
      <c r="K2" s="57"/>
      <c r="L2" s="57"/>
      <c r="M2" s="57"/>
      <c r="N2" s="57"/>
      <c r="O2" s="58" t="s">
        <v>21</v>
      </c>
      <c r="P2" s="58" t="s">
        <v>22</v>
      </c>
      <c r="Q2" s="59" t="s">
        <v>83</v>
      </c>
      <c r="R2" s="60"/>
      <c r="S2" s="57"/>
      <c r="T2" s="57"/>
      <c r="V2" s="57"/>
    </row>
    <row r="3" spans="1:23" ht="37.5" customHeight="1" thickBot="1" x14ac:dyDescent="0.3">
      <c r="B3" s="1" t="s">
        <v>0</v>
      </c>
      <c r="C3" s="1" t="s">
        <v>1</v>
      </c>
      <c r="D3" s="1" t="s">
        <v>3</v>
      </c>
      <c r="E3" s="1" t="s">
        <v>24</v>
      </c>
      <c r="F3" s="1" t="s">
        <v>25</v>
      </c>
      <c r="G3" s="1" t="s">
        <v>26</v>
      </c>
      <c r="H3" s="1" t="s">
        <v>27</v>
      </c>
      <c r="I3" s="1" t="s">
        <v>28</v>
      </c>
      <c r="J3" s="1" t="s">
        <v>29</v>
      </c>
      <c r="K3" s="1" t="s">
        <v>71</v>
      </c>
      <c r="L3" s="74" t="s">
        <v>30</v>
      </c>
      <c r="M3" s="74" t="s">
        <v>165</v>
      </c>
      <c r="N3" s="74" t="s">
        <v>166</v>
      </c>
      <c r="O3" s="75">
        <v>0.15</v>
      </c>
      <c r="P3" s="75">
        <v>0.19</v>
      </c>
      <c r="Q3" s="75">
        <v>0.11</v>
      </c>
      <c r="R3" s="74" t="s">
        <v>160</v>
      </c>
      <c r="S3" s="74" t="s">
        <v>287</v>
      </c>
      <c r="T3" s="74" t="s">
        <v>2</v>
      </c>
      <c r="U3" s="74" t="s">
        <v>8</v>
      </c>
      <c r="V3" s="74" t="s">
        <v>4</v>
      </c>
      <c r="W3" s="56" t="s">
        <v>162</v>
      </c>
    </row>
    <row r="4" spans="1:23" ht="90.75" thickBot="1" x14ac:dyDescent="0.3">
      <c r="A4" s="2" t="s">
        <v>23</v>
      </c>
      <c r="B4" s="112"/>
      <c r="C4" s="114" t="s">
        <v>16</v>
      </c>
      <c r="D4" s="61" t="s">
        <v>7</v>
      </c>
      <c r="E4" s="62" t="s">
        <v>88</v>
      </c>
      <c r="F4" s="114" t="s">
        <v>89</v>
      </c>
      <c r="G4" s="114" t="s">
        <v>35</v>
      </c>
      <c r="H4" s="120" t="s">
        <v>90</v>
      </c>
      <c r="I4" s="120" t="s">
        <v>92</v>
      </c>
      <c r="J4" s="120" t="s">
        <v>93</v>
      </c>
      <c r="K4" s="122" t="s">
        <v>91</v>
      </c>
      <c r="L4" s="76" t="s">
        <v>288</v>
      </c>
      <c r="M4" s="77">
        <f>R4*0.25+R4</f>
        <v>281250</v>
      </c>
      <c r="N4" s="78">
        <v>0</v>
      </c>
      <c r="O4" s="77">
        <f t="shared" ref="O4:O11" si="0">(N4*$O$3)</f>
        <v>0</v>
      </c>
      <c r="P4" s="77">
        <f t="shared" ref="P4:P11" si="1">(O4*$P$3)</f>
        <v>0</v>
      </c>
      <c r="Q4" s="77">
        <f t="shared" ref="Q4:Q11" si="2">(O4*$Q$3)</f>
        <v>0</v>
      </c>
      <c r="R4" s="77">
        <v>225000</v>
      </c>
      <c r="S4" s="79" t="s">
        <v>94</v>
      </c>
      <c r="T4" s="80">
        <v>44227</v>
      </c>
      <c r="U4" s="81" t="s">
        <v>163</v>
      </c>
      <c r="V4" s="82" t="s">
        <v>164</v>
      </c>
      <c r="W4" s="56" t="s">
        <v>286</v>
      </c>
    </row>
    <row r="5" spans="1:23" ht="90.75" thickBot="1" x14ac:dyDescent="0.3">
      <c r="A5" s="2" t="s">
        <v>23</v>
      </c>
      <c r="B5" s="116"/>
      <c r="C5" s="117"/>
      <c r="D5" s="63" t="s">
        <v>5</v>
      </c>
      <c r="E5" s="64" t="s">
        <v>88</v>
      </c>
      <c r="F5" s="117"/>
      <c r="G5" s="117"/>
      <c r="H5" s="121"/>
      <c r="I5" s="121"/>
      <c r="J5" s="121"/>
      <c r="K5" s="123"/>
      <c r="L5" s="76" t="s">
        <v>289</v>
      </c>
      <c r="M5" s="77">
        <f t="shared" ref="M5:M6" si="3">R5*0.25+R5</f>
        <v>531250</v>
      </c>
      <c r="N5" s="78">
        <v>0</v>
      </c>
      <c r="O5" s="77">
        <v>0</v>
      </c>
      <c r="P5" s="77">
        <f t="shared" si="1"/>
        <v>0</v>
      </c>
      <c r="Q5" s="77">
        <f t="shared" si="2"/>
        <v>0</v>
      </c>
      <c r="R5" s="77">
        <v>425000</v>
      </c>
      <c r="S5" s="83" t="s">
        <v>94</v>
      </c>
      <c r="T5" s="80">
        <v>44957</v>
      </c>
      <c r="U5" s="81" t="s">
        <v>163</v>
      </c>
      <c r="V5" s="82" t="s">
        <v>164</v>
      </c>
      <c r="W5" s="56" t="s">
        <v>286</v>
      </c>
    </row>
    <row r="6" spans="1:23" ht="131.25" customHeight="1" thickBot="1" x14ac:dyDescent="0.3">
      <c r="A6" s="2" t="s">
        <v>23</v>
      </c>
      <c r="B6" s="116"/>
      <c r="C6" s="117"/>
      <c r="D6" s="63" t="s">
        <v>6</v>
      </c>
      <c r="E6" s="64" t="s">
        <v>88</v>
      </c>
      <c r="F6" s="117"/>
      <c r="G6" s="117"/>
      <c r="H6" s="121"/>
      <c r="I6" s="121"/>
      <c r="J6" s="121"/>
      <c r="K6" s="123"/>
      <c r="L6" s="76" t="s">
        <v>290</v>
      </c>
      <c r="M6" s="77">
        <f t="shared" si="3"/>
        <v>656250</v>
      </c>
      <c r="N6" s="78">
        <v>0</v>
      </c>
      <c r="O6" s="77">
        <f t="shared" si="0"/>
        <v>0</v>
      </c>
      <c r="P6" s="77">
        <f t="shared" si="1"/>
        <v>0</v>
      </c>
      <c r="Q6" s="77">
        <f t="shared" si="2"/>
        <v>0</v>
      </c>
      <c r="R6" s="77">
        <v>525000</v>
      </c>
      <c r="S6" s="83" t="s">
        <v>94</v>
      </c>
      <c r="T6" s="80">
        <v>44957</v>
      </c>
      <c r="U6" s="81" t="s">
        <v>163</v>
      </c>
      <c r="V6" s="82" t="s">
        <v>164</v>
      </c>
      <c r="W6" s="56" t="s">
        <v>286</v>
      </c>
    </row>
    <row r="7" spans="1:23" ht="105" customHeight="1" x14ac:dyDescent="0.25">
      <c r="A7" s="131" t="s">
        <v>23</v>
      </c>
      <c r="B7" s="112"/>
      <c r="C7" s="114" t="s">
        <v>17</v>
      </c>
      <c r="D7" s="114" t="s">
        <v>6</v>
      </c>
      <c r="E7" s="120" t="s">
        <v>84</v>
      </c>
      <c r="F7" s="120" t="s">
        <v>85</v>
      </c>
      <c r="G7" s="120" t="s">
        <v>77</v>
      </c>
      <c r="H7" s="120" t="s">
        <v>86</v>
      </c>
      <c r="I7" s="120" t="s">
        <v>74</v>
      </c>
      <c r="J7" s="120" t="s">
        <v>78</v>
      </c>
      <c r="K7" s="114" t="s">
        <v>168</v>
      </c>
      <c r="L7" s="132" t="s">
        <v>167</v>
      </c>
      <c r="M7" s="118">
        <f>R7*0.25+R7</f>
        <v>247500</v>
      </c>
      <c r="N7" s="134">
        <v>0</v>
      </c>
      <c r="O7" s="118">
        <v>0</v>
      </c>
      <c r="P7" s="118">
        <f t="shared" si="1"/>
        <v>0</v>
      </c>
      <c r="Q7" s="118">
        <f t="shared" si="2"/>
        <v>0</v>
      </c>
      <c r="R7" s="118">
        <v>198000</v>
      </c>
      <c r="S7" s="118" t="s">
        <v>87</v>
      </c>
      <c r="T7" s="125">
        <v>44957</v>
      </c>
      <c r="U7" s="127" t="s">
        <v>163</v>
      </c>
      <c r="V7" s="129" t="s">
        <v>169</v>
      </c>
      <c r="W7" s="56" t="s">
        <v>286</v>
      </c>
    </row>
    <row r="8" spans="1:23" ht="200.25" customHeight="1" thickBot="1" x14ac:dyDescent="0.3">
      <c r="A8" s="131"/>
      <c r="B8" s="113"/>
      <c r="C8" s="115"/>
      <c r="D8" s="115"/>
      <c r="E8" s="124"/>
      <c r="F8" s="124"/>
      <c r="G8" s="124"/>
      <c r="H8" s="124"/>
      <c r="I8" s="124"/>
      <c r="J8" s="124"/>
      <c r="K8" s="115"/>
      <c r="L8" s="133"/>
      <c r="M8" s="119"/>
      <c r="N8" s="136"/>
      <c r="O8" s="119"/>
      <c r="P8" s="119"/>
      <c r="Q8" s="119"/>
      <c r="R8" s="119"/>
      <c r="S8" s="119"/>
      <c r="T8" s="126"/>
      <c r="U8" s="128"/>
      <c r="V8" s="130"/>
      <c r="W8" s="56" t="s">
        <v>286</v>
      </c>
    </row>
    <row r="9" spans="1:23" ht="105" customHeight="1" x14ac:dyDescent="0.25">
      <c r="A9" s="131" t="s">
        <v>23</v>
      </c>
      <c r="B9" s="112"/>
      <c r="C9" s="114" t="s">
        <v>18</v>
      </c>
      <c r="D9" s="114" t="s">
        <v>6</v>
      </c>
      <c r="E9" s="114" t="s">
        <v>79</v>
      </c>
      <c r="F9" s="114" t="s">
        <v>80</v>
      </c>
      <c r="G9" s="114" t="s">
        <v>81</v>
      </c>
      <c r="H9" s="114" t="s">
        <v>82</v>
      </c>
      <c r="I9" s="114" t="s">
        <v>74</v>
      </c>
      <c r="J9" s="120" t="s">
        <v>78</v>
      </c>
      <c r="K9" s="114"/>
      <c r="L9" s="132" t="s">
        <v>167</v>
      </c>
      <c r="M9" s="118">
        <f>R9*0.25+R9</f>
        <v>622500</v>
      </c>
      <c r="N9" s="134">
        <v>0</v>
      </c>
      <c r="O9" s="118">
        <f t="shared" si="0"/>
        <v>0</v>
      </c>
      <c r="P9" s="118">
        <f t="shared" si="1"/>
        <v>0</v>
      </c>
      <c r="Q9" s="118">
        <f t="shared" si="2"/>
        <v>0</v>
      </c>
      <c r="R9" s="118">
        <v>498000</v>
      </c>
      <c r="S9" s="118" t="s">
        <v>87</v>
      </c>
      <c r="T9" s="125">
        <v>44957</v>
      </c>
      <c r="U9" s="127" t="s">
        <v>163</v>
      </c>
      <c r="V9" s="129" t="s">
        <v>164</v>
      </c>
      <c r="W9" s="56" t="s">
        <v>286</v>
      </c>
    </row>
    <row r="10" spans="1:23" ht="105" customHeight="1" thickBot="1" x14ac:dyDescent="0.3">
      <c r="A10" s="131"/>
      <c r="B10" s="113"/>
      <c r="C10" s="115"/>
      <c r="D10" s="115"/>
      <c r="E10" s="115"/>
      <c r="F10" s="115"/>
      <c r="G10" s="115"/>
      <c r="H10" s="115"/>
      <c r="I10" s="115"/>
      <c r="J10" s="124"/>
      <c r="K10" s="115"/>
      <c r="L10" s="133"/>
      <c r="M10" s="119"/>
      <c r="N10" s="135"/>
      <c r="O10" s="119"/>
      <c r="P10" s="119"/>
      <c r="Q10" s="119"/>
      <c r="R10" s="119"/>
      <c r="S10" s="119"/>
      <c r="T10" s="126"/>
      <c r="U10" s="128"/>
      <c r="V10" s="130"/>
      <c r="W10" s="56" t="s">
        <v>286</v>
      </c>
    </row>
    <row r="11" spans="1:23" ht="105" customHeight="1" x14ac:dyDescent="0.25">
      <c r="A11" s="131" t="s">
        <v>23</v>
      </c>
      <c r="B11" s="112"/>
      <c r="C11" s="114" t="s">
        <v>19</v>
      </c>
      <c r="D11" s="114" t="s">
        <v>7</v>
      </c>
      <c r="E11" s="120" t="s">
        <v>72</v>
      </c>
      <c r="F11" s="114" t="s">
        <v>73</v>
      </c>
      <c r="G11" s="114" t="s">
        <v>70</v>
      </c>
      <c r="H11" s="145" t="s">
        <v>76</v>
      </c>
      <c r="I11" s="114" t="s">
        <v>74</v>
      </c>
      <c r="J11" s="120" t="s">
        <v>75</v>
      </c>
      <c r="K11" s="114"/>
      <c r="L11" s="132" t="s">
        <v>170</v>
      </c>
      <c r="M11" s="118">
        <f>R11*0.25+R11</f>
        <v>101250</v>
      </c>
      <c r="N11" s="143">
        <v>0</v>
      </c>
      <c r="O11" s="118">
        <f t="shared" si="0"/>
        <v>0</v>
      </c>
      <c r="P11" s="118">
        <f t="shared" si="1"/>
        <v>0</v>
      </c>
      <c r="Q11" s="118">
        <f t="shared" si="2"/>
        <v>0</v>
      </c>
      <c r="R11" s="118">
        <v>81000</v>
      </c>
      <c r="S11" s="118" t="s">
        <v>87</v>
      </c>
      <c r="T11" s="125">
        <v>44957</v>
      </c>
      <c r="U11" s="127" t="s">
        <v>163</v>
      </c>
      <c r="V11" s="129" t="s">
        <v>169</v>
      </c>
      <c r="W11" s="56" t="s">
        <v>286</v>
      </c>
    </row>
    <row r="12" spans="1:23" ht="105" customHeight="1" thickBot="1" x14ac:dyDescent="0.3">
      <c r="A12" s="144"/>
      <c r="B12" s="147"/>
      <c r="C12" s="115"/>
      <c r="D12" s="115"/>
      <c r="E12" s="124"/>
      <c r="F12" s="115"/>
      <c r="G12" s="115"/>
      <c r="H12" s="146"/>
      <c r="I12" s="115"/>
      <c r="J12" s="124"/>
      <c r="K12" s="115"/>
      <c r="L12" s="133"/>
      <c r="M12" s="119"/>
      <c r="N12" s="135"/>
      <c r="O12" s="119"/>
      <c r="P12" s="119"/>
      <c r="Q12" s="119"/>
      <c r="R12" s="119"/>
      <c r="S12" s="119"/>
      <c r="T12" s="126"/>
      <c r="U12" s="128"/>
      <c r="V12" s="130"/>
      <c r="W12" s="56" t="s">
        <v>286</v>
      </c>
    </row>
    <row r="13" spans="1:23" ht="409.6" thickBot="1" x14ac:dyDescent="0.3">
      <c r="A13" s="2" t="s">
        <v>23</v>
      </c>
      <c r="B13" s="65"/>
      <c r="C13" s="66" t="s">
        <v>32</v>
      </c>
      <c r="D13" s="66" t="s">
        <v>7</v>
      </c>
      <c r="E13" s="67" t="s">
        <v>33</v>
      </c>
      <c r="F13" s="66" t="s">
        <v>34</v>
      </c>
      <c r="G13" s="66" t="s">
        <v>35</v>
      </c>
      <c r="H13" s="67" t="s">
        <v>38</v>
      </c>
      <c r="I13" s="67" t="s">
        <v>39</v>
      </c>
      <c r="J13" s="67" t="s">
        <v>40</v>
      </c>
      <c r="K13" s="67"/>
      <c r="L13" s="84" t="s">
        <v>167</v>
      </c>
      <c r="M13" s="85">
        <f>R13*0.25+R13</f>
        <v>250000</v>
      </c>
      <c r="N13" s="78">
        <v>0</v>
      </c>
      <c r="O13" s="85">
        <f t="shared" ref="O13:O22" si="4">(N13*$O$3)</f>
        <v>0</v>
      </c>
      <c r="P13" s="85">
        <f t="shared" ref="P13:P23" si="5">(O13*$P$3)</f>
        <v>0</v>
      </c>
      <c r="Q13" s="85">
        <f t="shared" ref="Q13:Q23" si="6">(O13*$Q$3)</f>
        <v>0</v>
      </c>
      <c r="R13" s="85">
        <v>200000</v>
      </c>
      <c r="S13" s="85" t="s">
        <v>36</v>
      </c>
      <c r="T13" s="80">
        <v>44957</v>
      </c>
      <c r="U13" s="81" t="s">
        <v>163</v>
      </c>
      <c r="V13" s="86" t="s">
        <v>164</v>
      </c>
      <c r="W13" s="56" t="s">
        <v>286</v>
      </c>
    </row>
    <row r="14" spans="1:23" ht="409.6" thickBot="1" x14ac:dyDescent="0.3">
      <c r="A14" s="2" t="s">
        <v>23</v>
      </c>
      <c r="B14" s="68"/>
      <c r="C14" s="61" t="s">
        <v>42</v>
      </c>
      <c r="D14" s="69" t="s">
        <v>7</v>
      </c>
      <c r="E14" s="70" t="s">
        <v>43</v>
      </c>
      <c r="F14" s="69" t="s">
        <v>34</v>
      </c>
      <c r="G14" s="69" t="s">
        <v>44</v>
      </c>
      <c r="H14" s="70" t="s">
        <v>60</v>
      </c>
      <c r="I14" s="70" t="s">
        <v>41</v>
      </c>
      <c r="J14" s="70" t="s">
        <v>40</v>
      </c>
      <c r="K14" s="70" t="s">
        <v>173</v>
      </c>
      <c r="L14" s="83" t="s">
        <v>171</v>
      </c>
      <c r="M14" s="77">
        <f>R14*0.25+R14</f>
        <v>202500</v>
      </c>
      <c r="N14" s="78">
        <v>0</v>
      </c>
      <c r="O14" s="77">
        <f t="shared" si="4"/>
        <v>0</v>
      </c>
      <c r="P14" s="77">
        <f t="shared" si="5"/>
        <v>0</v>
      </c>
      <c r="Q14" s="77">
        <f t="shared" si="6"/>
        <v>0</v>
      </c>
      <c r="R14" s="77">
        <v>162000</v>
      </c>
      <c r="S14" s="77" t="s">
        <v>45</v>
      </c>
      <c r="T14" s="80">
        <v>44957</v>
      </c>
      <c r="U14" s="81" t="s">
        <v>163</v>
      </c>
      <c r="V14" s="82" t="s">
        <v>164</v>
      </c>
      <c r="W14" s="56" t="s">
        <v>286</v>
      </c>
    </row>
    <row r="15" spans="1:23" ht="105" customHeight="1" x14ac:dyDescent="0.25">
      <c r="A15" s="2" t="s">
        <v>23</v>
      </c>
      <c r="B15" s="112"/>
      <c r="C15" s="114" t="s">
        <v>175</v>
      </c>
      <c r="D15" s="114" t="s">
        <v>6</v>
      </c>
      <c r="E15" s="120" t="s">
        <v>46</v>
      </c>
      <c r="F15" s="114" t="s">
        <v>34</v>
      </c>
      <c r="G15" s="114" t="s">
        <v>47</v>
      </c>
      <c r="H15" s="114" t="s">
        <v>61</v>
      </c>
      <c r="I15" s="114" t="s">
        <v>62</v>
      </c>
      <c r="J15" s="114" t="s">
        <v>40</v>
      </c>
      <c r="K15" s="114" t="s">
        <v>172</v>
      </c>
      <c r="L15" s="132" t="s">
        <v>167</v>
      </c>
      <c r="M15" s="118">
        <f>R15*0.25+R15</f>
        <v>135000</v>
      </c>
      <c r="N15" s="134">
        <v>0</v>
      </c>
      <c r="O15" s="118">
        <f t="shared" si="4"/>
        <v>0</v>
      </c>
      <c r="P15" s="118">
        <f t="shared" si="5"/>
        <v>0</v>
      </c>
      <c r="Q15" s="118">
        <f t="shared" si="6"/>
        <v>0</v>
      </c>
      <c r="R15" s="118">
        <v>108000</v>
      </c>
      <c r="S15" s="118" t="s">
        <v>174</v>
      </c>
      <c r="T15" s="125">
        <v>44957</v>
      </c>
      <c r="U15" s="127" t="s">
        <v>163</v>
      </c>
      <c r="V15" s="129" t="s">
        <v>164</v>
      </c>
      <c r="W15" s="56" t="s">
        <v>286</v>
      </c>
    </row>
    <row r="16" spans="1:23" ht="105" customHeight="1" x14ac:dyDescent="0.25">
      <c r="A16" s="2" t="s">
        <v>23</v>
      </c>
      <c r="B16" s="116"/>
      <c r="C16" s="117"/>
      <c r="D16" s="117"/>
      <c r="E16" s="121"/>
      <c r="F16" s="117"/>
      <c r="G16" s="117"/>
      <c r="H16" s="117"/>
      <c r="I16" s="117"/>
      <c r="J16" s="117"/>
      <c r="K16" s="117"/>
      <c r="L16" s="137"/>
      <c r="M16" s="138"/>
      <c r="N16" s="139"/>
      <c r="O16" s="138"/>
      <c r="P16" s="138"/>
      <c r="Q16" s="138"/>
      <c r="R16" s="138"/>
      <c r="S16" s="138"/>
      <c r="T16" s="140"/>
      <c r="U16" s="141"/>
      <c r="V16" s="142"/>
      <c r="W16" s="56" t="s">
        <v>286</v>
      </c>
    </row>
    <row r="17" spans="1:23" ht="105" customHeight="1" thickBot="1" x14ac:dyDescent="0.3">
      <c r="A17" s="2" t="s">
        <v>23</v>
      </c>
      <c r="B17" s="113"/>
      <c r="C17" s="115"/>
      <c r="D17" s="115"/>
      <c r="E17" s="124"/>
      <c r="F17" s="115"/>
      <c r="G17" s="115"/>
      <c r="H17" s="115"/>
      <c r="I17" s="115"/>
      <c r="J17" s="115"/>
      <c r="K17" s="115"/>
      <c r="L17" s="133"/>
      <c r="M17" s="119"/>
      <c r="N17" s="135"/>
      <c r="O17" s="119"/>
      <c r="P17" s="119"/>
      <c r="Q17" s="119"/>
      <c r="R17" s="119"/>
      <c r="S17" s="119"/>
      <c r="T17" s="126"/>
      <c r="U17" s="128"/>
      <c r="V17" s="130"/>
      <c r="W17" s="56" t="s">
        <v>286</v>
      </c>
    </row>
    <row r="18" spans="1:23" ht="409.5" x14ac:dyDescent="0.25">
      <c r="A18" s="2" t="s">
        <v>23</v>
      </c>
      <c r="B18" s="65"/>
      <c r="C18" s="66" t="s">
        <v>48</v>
      </c>
      <c r="D18" s="66" t="s">
        <v>7</v>
      </c>
      <c r="E18" s="67" t="s">
        <v>49</v>
      </c>
      <c r="F18" s="66" t="s">
        <v>34</v>
      </c>
      <c r="G18" s="66" t="s">
        <v>50</v>
      </c>
      <c r="H18" s="67" t="s">
        <v>63</v>
      </c>
      <c r="I18" s="67" t="s">
        <v>161</v>
      </c>
      <c r="J18" s="67" t="s">
        <v>40</v>
      </c>
      <c r="K18" s="67" t="s">
        <v>176</v>
      </c>
      <c r="L18" s="84" t="s">
        <v>167</v>
      </c>
      <c r="M18" s="85">
        <f t="shared" ref="M18:M53" si="7">R18*0.25+R18</f>
        <v>62500</v>
      </c>
      <c r="N18" s="78">
        <v>0</v>
      </c>
      <c r="O18" s="85">
        <f t="shared" si="4"/>
        <v>0</v>
      </c>
      <c r="P18" s="85">
        <f t="shared" si="5"/>
        <v>0</v>
      </c>
      <c r="Q18" s="85">
        <f t="shared" si="6"/>
        <v>0</v>
      </c>
      <c r="R18" s="85">
        <v>50000</v>
      </c>
      <c r="S18" s="85" t="s">
        <v>52</v>
      </c>
      <c r="T18" s="80">
        <v>44957</v>
      </c>
      <c r="U18" s="81" t="s">
        <v>163</v>
      </c>
      <c r="V18" s="86" t="s">
        <v>164</v>
      </c>
      <c r="W18" s="56" t="s">
        <v>286</v>
      </c>
    </row>
    <row r="19" spans="1:23" ht="409.5" x14ac:dyDescent="0.25">
      <c r="A19" s="2" t="s">
        <v>23</v>
      </c>
      <c r="B19" s="71"/>
      <c r="C19" s="53" t="s">
        <v>53</v>
      </c>
      <c r="D19" s="53" t="s">
        <v>6</v>
      </c>
      <c r="E19" s="54" t="s">
        <v>54</v>
      </c>
      <c r="F19" s="53" t="s">
        <v>34</v>
      </c>
      <c r="G19" s="53" t="s">
        <v>50</v>
      </c>
      <c r="H19" s="54" t="s">
        <v>64</v>
      </c>
      <c r="I19" s="54" t="s">
        <v>51</v>
      </c>
      <c r="J19" s="54" t="s">
        <v>40</v>
      </c>
      <c r="K19" s="54"/>
      <c r="L19" s="81" t="s">
        <v>167</v>
      </c>
      <c r="M19" s="87">
        <f t="shared" si="7"/>
        <v>202500</v>
      </c>
      <c r="N19" s="88">
        <v>0</v>
      </c>
      <c r="O19" s="87">
        <f t="shared" si="4"/>
        <v>0</v>
      </c>
      <c r="P19" s="87">
        <f t="shared" si="5"/>
        <v>0</v>
      </c>
      <c r="Q19" s="87">
        <f t="shared" si="6"/>
        <v>0</v>
      </c>
      <c r="R19" s="87">
        <v>162000</v>
      </c>
      <c r="S19" s="87" t="s">
        <v>55</v>
      </c>
      <c r="T19" s="80">
        <v>44957</v>
      </c>
      <c r="U19" s="81" t="s">
        <v>163</v>
      </c>
      <c r="V19" s="74" t="s">
        <v>164</v>
      </c>
      <c r="W19" s="56" t="s">
        <v>286</v>
      </c>
    </row>
    <row r="20" spans="1:23" ht="409.5" x14ac:dyDescent="0.25">
      <c r="A20" s="2" t="s">
        <v>23</v>
      </c>
      <c r="B20" s="71"/>
      <c r="C20" s="53" t="s">
        <v>56</v>
      </c>
      <c r="D20" s="53" t="s">
        <v>7</v>
      </c>
      <c r="E20" s="54" t="s">
        <v>57</v>
      </c>
      <c r="F20" s="53" t="s">
        <v>34</v>
      </c>
      <c r="G20" s="53" t="s">
        <v>58</v>
      </c>
      <c r="H20" s="54" t="s">
        <v>59</v>
      </c>
      <c r="I20" s="54" t="s">
        <v>65</v>
      </c>
      <c r="J20" s="54" t="s">
        <v>40</v>
      </c>
      <c r="K20" s="54" t="s">
        <v>178</v>
      </c>
      <c r="L20" s="81" t="s">
        <v>177</v>
      </c>
      <c r="M20" s="87">
        <f t="shared" si="7"/>
        <v>250000</v>
      </c>
      <c r="N20" s="88">
        <v>0</v>
      </c>
      <c r="O20" s="87">
        <f t="shared" si="4"/>
        <v>0</v>
      </c>
      <c r="P20" s="87">
        <f t="shared" si="5"/>
        <v>0</v>
      </c>
      <c r="Q20" s="87">
        <f t="shared" si="6"/>
        <v>0</v>
      </c>
      <c r="R20" s="87">
        <v>200000</v>
      </c>
      <c r="S20" s="87" t="s">
        <v>179</v>
      </c>
      <c r="T20" s="80">
        <v>44957</v>
      </c>
      <c r="U20" s="81" t="s">
        <v>163</v>
      </c>
      <c r="V20" s="74" t="s">
        <v>164</v>
      </c>
      <c r="W20" s="56" t="s">
        <v>286</v>
      </c>
    </row>
    <row r="21" spans="1:23" ht="409.5" x14ac:dyDescent="0.25">
      <c r="A21" s="2" t="s">
        <v>23</v>
      </c>
      <c r="B21" s="72"/>
      <c r="C21" s="63" t="s">
        <v>66</v>
      </c>
      <c r="D21" s="63" t="s">
        <v>7</v>
      </c>
      <c r="E21" s="64" t="s">
        <v>67</v>
      </c>
      <c r="F21" s="63" t="s">
        <v>34</v>
      </c>
      <c r="G21" s="63" t="s">
        <v>50</v>
      </c>
      <c r="H21" s="64" t="s">
        <v>68</v>
      </c>
      <c r="I21" s="64" t="s">
        <v>51</v>
      </c>
      <c r="J21" s="64" t="s">
        <v>40</v>
      </c>
      <c r="K21" s="64" t="s">
        <v>180</v>
      </c>
      <c r="L21" s="89" t="s">
        <v>167</v>
      </c>
      <c r="M21" s="90">
        <f t="shared" si="7"/>
        <v>247500</v>
      </c>
      <c r="N21" s="91">
        <v>0</v>
      </c>
      <c r="O21" s="90">
        <f t="shared" si="4"/>
        <v>0</v>
      </c>
      <c r="P21" s="90">
        <f t="shared" si="5"/>
        <v>0</v>
      </c>
      <c r="Q21" s="90">
        <f t="shared" si="6"/>
        <v>0</v>
      </c>
      <c r="R21" s="90">
        <v>198000</v>
      </c>
      <c r="S21" s="90" t="s">
        <v>45</v>
      </c>
      <c r="T21" s="92">
        <v>44957</v>
      </c>
      <c r="U21" s="89" t="s">
        <v>163</v>
      </c>
      <c r="V21" s="93" t="s">
        <v>164</v>
      </c>
      <c r="W21" s="56" t="s">
        <v>286</v>
      </c>
    </row>
    <row r="22" spans="1:23" ht="409.5" x14ac:dyDescent="0.25">
      <c r="A22" s="54" t="s">
        <v>23</v>
      </c>
      <c r="B22" s="73"/>
      <c r="C22" s="54" t="s">
        <v>181</v>
      </c>
      <c r="D22" s="54" t="s">
        <v>7</v>
      </c>
      <c r="E22" s="54" t="s">
        <v>185</v>
      </c>
      <c r="F22" s="54" t="s">
        <v>182</v>
      </c>
      <c r="G22" s="54" t="s">
        <v>77</v>
      </c>
      <c r="H22" s="54" t="s">
        <v>183</v>
      </c>
      <c r="I22" s="54" t="s">
        <v>184</v>
      </c>
      <c r="J22" s="54" t="s">
        <v>40</v>
      </c>
      <c r="K22" s="54"/>
      <c r="L22" s="94" t="s">
        <v>167</v>
      </c>
      <c r="M22" s="95">
        <f t="shared" si="7"/>
        <v>146250</v>
      </c>
      <c r="N22" s="95">
        <v>0</v>
      </c>
      <c r="O22" s="95">
        <f t="shared" si="4"/>
        <v>0</v>
      </c>
      <c r="P22" s="95">
        <f t="shared" si="5"/>
        <v>0</v>
      </c>
      <c r="Q22" s="95">
        <f t="shared" si="6"/>
        <v>0</v>
      </c>
      <c r="R22" s="95">
        <v>117000</v>
      </c>
      <c r="S22" s="95" t="s">
        <v>186</v>
      </c>
      <c r="T22" s="96">
        <v>44957</v>
      </c>
      <c r="U22" s="94" t="s">
        <v>163</v>
      </c>
      <c r="V22" s="97" t="s">
        <v>164</v>
      </c>
      <c r="W22" s="56" t="s">
        <v>286</v>
      </c>
    </row>
    <row r="23" spans="1:23" ht="409.5" x14ac:dyDescent="0.25">
      <c r="A23" s="54" t="s">
        <v>23</v>
      </c>
      <c r="B23" s="54"/>
      <c r="C23" s="54" t="s">
        <v>187</v>
      </c>
      <c r="D23" s="54" t="s">
        <v>7</v>
      </c>
      <c r="E23" s="54" t="s">
        <v>188</v>
      </c>
      <c r="F23" s="54" t="s">
        <v>34</v>
      </c>
      <c r="G23" s="54" t="s">
        <v>44</v>
      </c>
      <c r="H23" s="54" t="s">
        <v>189</v>
      </c>
      <c r="I23" s="54" t="s">
        <v>190</v>
      </c>
      <c r="J23" s="54" t="s">
        <v>40</v>
      </c>
      <c r="K23" s="54" t="s">
        <v>191</v>
      </c>
      <c r="L23" s="94" t="s">
        <v>167</v>
      </c>
      <c r="M23" s="98">
        <f t="shared" si="7"/>
        <v>156250</v>
      </c>
      <c r="N23" s="98">
        <v>0</v>
      </c>
      <c r="O23" s="98">
        <v>0</v>
      </c>
      <c r="P23" s="98">
        <f t="shared" si="5"/>
        <v>0</v>
      </c>
      <c r="Q23" s="98">
        <f t="shared" si="6"/>
        <v>0</v>
      </c>
      <c r="R23" s="99">
        <v>125000</v>
      </c>
      <c r="S23" s="94" t="s">
        <v>192</v>
      </c>
      <c r="T23" s="96">
        <v>44957</v>
      </c>
      <c r="U23" s="94" t="s">
        <v>163</v>
      </c>
      <c r="V23" s="94" t="s">
        <v>164</v>
      </c>
      <c r="W23" s="56" t="s">
        <v>286</v>
      </c>
    </row>
    <row r="24" spans="1:23" ht="409.5" x14ac:dyDescent="0.25">
      <c r="A24" s="54" t="s">
        <v>23</v>
      </c>
      <c r="B24" s="54"/>
      <c r="C24" s="54" t="s">
        <v>193</v>
      </c>
      <c r="D24" s="54" t="s">
        <v>7</v>
      </c>
      <c r="E24" s="54" t="s">
        <v>194</v>
      </c>
      <c r="F24" s="54" t="s">
        <v>195</v>
      </c>
      <c r="G24" s="54" t="s">
        <v>196</v>
      </c>
      <c r="H24" s="54" t="s">
        <v>197</v>
      </c>
      <c r="I24" s="54" t="s">
        <v>198</v>
      </c>
      <c r="J24" s="54" t="s">
        <v>40</v>
      </c>
      <c r="K24" s="54" t="s">
        <v>199</v>
      </c>
      <c r="L24" s="94" t="s">
        <v>200</v>
      </c>
      <c r="M24" s="98">
        <f t="shared" si="7"/>
        <v>2437500</v>
      </c>
      <c r="N24" s="94">
        <v>0</v>
      </c>
      <c r="O24" s="94">
        <v>0</v>
      </c>
      <c r="P24" s="94">
        <v>0</v>
      </c>
      <c r="Q24" s="94">
        <v>0</v>
      </c>
      <c r="R24" s="98">
        <v>1950000</v>
      </c>
      <c r="S24" s="94" t="s">
        <v>87</v>
      </c>
      <c r="T24" s="96">
        <v>44957</v>
      </c>
      <c r="U24" s="94" t="s">
        <v>201</v>
      </c>
      <c r="V24" s="94" t="s">
        <v>164</v>
      </c>
      <c r="W24" s="56" t="s">
        <v>286</v>
      </c>
    </row>
    <row r="25" spans="1:23" ht="409.5" x14ac:dyDescent="0.25">
      <c r="A25" s="54" t="s">
        <v>23</v>
      </c>
      <c r="B25" s="54"/>
      <c r="C25" s="54" t="s">
        <v>202</v>
      </c>
      <c r="D25" s="54" t="s">
        <v>7</v>
      </c>
      <c r="E25" s="54" t="s">
        <v>203</v>
      </c>
      <c r="F25" s="54" t="s">
        <v>195</v>
      </c>
      <c r="G25" s="54" t="s">
        <v>44</v>
      </c>
      <c r="H25" s="54" t="s">
        <v>204</v>
      </c>
      <c r="I25" s="54" t="s">
        <v>190</v>
      </c>
      <c r="J25" s="54" t="s">
        <v>40</v>
      </c>
      <c r="K25" s="54" t="s">
        <v>205</v>
      </c>
      <c r="L25" s="94" t="s">
        <v>200</v>
      </c>
      <c r="M25" s="98">
        <f t="shared" si="7"/>
        <v>191250</v>
      </c>
      <c r="N25" s="94">
        <v>0</v>
      </c>
      <c r="O25" s="94">
        <v>0</v>
      </c>
      <c r="P25" s="94">
        <v>0</v>
      </c>
      <c r="Q25" s="94">
        <v>0</v>
      </c>
      <c r="R25" s="98">
        <v>153000</v>
      </c>
      <c r="S25" s="94" t="s">
        <v>186</v>
      </c>
      <c r="T25" s="96">
        <v>44957</v>
      </c>
      <c r="U25" s="94" t="s">
        <v>206</v>
      </c>
      <c r="V25" s="94" t="s">
        <v>164</v>
      </c>
      <c r="W25" s="56" t="s">
        <v>286</v>
      </c>
    </row>
    <row r="26" spans="1:23" ht="409.5" x14ac:dyDescent="0.25">
      <c r="A26" s="54" t="s">
        <v>23</v>
      </c>
      <c r="B26" s="54"/>
      <c r="C26" s="54" t="s">
        <v>207</v>
      </c>
      <c r="D26" s="54" t="s">
        <v>7</v>
      </c>
      <c r="E26" s="54" t="s">
        <v>208</v>
      </c>
      <c r="F26" s="54" t="s">
        <v>195</v>
      </c>
      <c r="G26" s="54" t="s">
        <v>44</v>
      </c>
      <c r="H26" s="54" t="s">
        <v>209</v>
      </c>
      <c r="I26" s="54" t="s">
        <v>210</v>
      </c>
      <c r="J26" s="54" t="s">
        <v>40</v>
      </c>
      <c r="K26" s="54" t="s">
        <v>211</v>
      </c>
      <c r="L26" s="94" t="s">
        <v>200</v>
      </c>
      <c r="M26" s="98">
        <f t="shared" si="7"/>
        <v>146250</v>
      </c>
      <c r="N26" s="94">
        <v>0</v>
      </c>
      <c r="O26" s="94">
        <v>0</v>
      </c>
      <c r="P26" s="94">
        <v>0</v>
      </c>
      <c r="Q26" s="94">
        <v>0</v>
      </c>
      <c r="R26" s="98">
        <v>117000</v>
      </c>
      <c r="S26" s="94" t="s">
        <v>186</v>
      </c>
      <c r="T26" s="96">
        <v>44957</v>
      </c>
      <c r="U26" s="94" t="s">
        <v>206</v>
      </c>
      <c r="V26" s="94" t="s">
        <v>164</v>
      </c>
      <c r="W26" s="56" t="s">
        <v>286</v>
      </c>
    </row>
    <row r="27" spans="1:23" ht="409.5" x14ac:dyDescent="0.25">
      <c r="A27" s="54" t="s">
        <v>23</v>
      </c>
      <c r="B27" s="54"/>
      <c r="C27" s="54" t="s">
        <v>212</v>
      </c>
      <c r="D27" s="54" t="s">
        <v>7</v>
      </c>
      <c r="E27" s="54" t="s">
        <v>213</v>
      </c>
      <c r="F27" s="54" t="s">
        <v>195</v>
      </c>
      <c r="G27" s="54" t="s">
        <v>44</v>
      </c>
      <c r="H27" s="54" t="s">
        <v>214</v>
      </c>
      <c r="I27" s="54" t="s">
        <v>210</v>
      </c>
      <c r="J27" s="54" t="s">
        <v>40</v>
      </c>
      <c r="K27" s="54" t="s">
        <v>215</v>
      </c>
      <c r="L27" s="94" t="s">
        <v>200</v>
      </c>
      <c r="M27" s="98">
        <f t="shared" si="7"/>
        <v>156250</v>
      </c>
      <c r="N27" s="94">
        <v>0</v>
      </c>
      <c r="O27" s="94">
        <v>0</v>
      </c>
      <c r="P27" s="94">
        <v>0</v>
      </c>
      <c r="Q27" s="94">
        <v>0</v>
      </c>
      <c r="R27" s="98">
        <v>125000</v>
      </c>
      <c r="S27" s="94" t="s">
        <v>186</v>
      </c>
      <c r="T27" s="96">
        <v>44957</v>
      </c>
      <c r="U27" s="94" t="s">
        <v>206</v>
      </c>
      <c r="V27" s="94" t="s">
        <v>164</v>
      </c>
      <c r="W27" s="56" t="s">
        <v>286</v>
      </c>
    </row>
    <row r="28" spans="1:23" ht="409.5" x14ac:dyDescent="0.25">
      <c r="A28" s="54" t="s">
        <v>23</v>
      </c>
      <c r="B28" s="54"/>
      <c r="C28" s="54" t="s">
        <v>216</v>
      </c>
      <c r="D28" s="54" t="s">
        <v>7</v>
      </c>
      <c r="E28" s="54" t="s">
        <v>217</v>
      </c>
      <c r="F28" s="54" t="s">
        <v>195</v>
      </c>
      <c r="G28" s="54" t="s">
        <v>218</v>
      </c>
      <c r="H28" s="54" t="s">
        <v>219</v>
      </c>
      <c r="I28" s="54" t="s">
        <v>210</v>
      </c>
      <c r="J28" s="54" t="s">
        <v>40</v>
      </c>
      <c r="K28" s="54" t="s">
        <v>220</v>
      </c>
      <c r="L28" s="94" t="s">
        <v>200</v>
      </c>
      <c r="M28" s="98">
        <f t="shared" si="7"/>
        <v>293750</v>
      </c>
      <c r="N28" s="94">
        <v>0</v>
      </c>
      <c r="O28" s="94">
        <v>0</v>
      </c>
      <c r="P28" s="94">
        <v>0</v>
      </c>
      <c r="Q28" s="94">
        <v>0</v>
      </c>
      <c r="R28" s="98">
        <v>235000</v>
      </c>
      <c r="S28" s="94" t="s">
        <v>186</v>
      </c>
      <c r="T28" s="96">
        <v>44957</v>
      </c>
      <c r="U28" s="94" t="s">
        <v>221</v>
      </c>
      <c r="V28" s="94" t="s">
        <v>164</v>
      </c>
      <c r="W28" s="56" t="s">
        <v>286</v>
      </c>
    </row>
    <row r="29" spans="1:23" ht="409.5" x14ac:dyDescent="0.25">
      <c r="A29" s="54" t="s">
        <v>23</v>
      </c>
      <c r="B29" s="54"/>
      <c r="C29" s="54" t="s">
        <v>222</v>
      </c>
      <c r="D29" s="54" t="s">
        <v>7</v>
      </c>
      <c r="E29" s="54" t="s">
        <v>224</v>
      </c>
      <c r="F29" s="54" t="s">
        <v>195</v>
      </c>
      <c r="G29" s="54" t="s">
        <v>218</v>
      </c>
      <c r="H29" s="54" t="s">
        <v>225</v>
      </c>
      <c r="I29" s="54" t="s">
        <v>190</v>
      </c>
      <c r="J29" s="54" t="s">
        <v>40</v>
      </c>
      <c r="K29" s="54" t="s">
        <v>223</v>
      </c>
      <c r="L29" s="94" t="s">
        <v>200</v>
      </c>
      <c r="M29" s="98">
        <f t="shared" si="7"/>
        <v>315000</v>
      </c>
      <c r="N29" s="94">
        <v>0</v>
      </c>
      <c r="O29" s="94">
        <v>0</v>
      </c>
      <c r="P29" s="94">
        <v>0</v>
      </c>
      <c r="Q29" s="94">
        <v>0</v>
      </c>
      <c r="R29" s="98">
        <v>252000</v>
      </c>
      <c r="S29" s="94" t="s">
        <v>186</v>
      </c>
      <c r="T29" s="96">
        <v>44957</v>
      </c>
      <c r="U29" s="94" t="s">
        <v>206</v>
      </c>
      <c r="V29" s="94" t="s">
        <v>164</v>
      </c>
      <c r="W29" s="56" t="s">
        <v>286</v>
      </c>
    </row>
    <row r="30" spans="1:23" ht="409.5" x14ac:dyDescent="0.25">
      <c r="A30" s="54" t="s">
        <v>23</v>
      </c>
      <c r="B30" s="54"/>
      <c r="C30" s="54" t="s">
        <v>226</v>
      </c>
      <c r="D30" s="54" t="s">
        <v>7</v>
      </c>
      <c r="E30" s="54" t="s">
        <v>227</v>
      </c>
      <c r="F30" s="54" t="s">
        <v>195</v>
      </c>
      <c r="G30" s="54" t="s">
        <v>218</v>
      </c>
      <c r="H30" s="54" t="s">
        <v>228</v>
      </c>
      <c r="I30" s="54" t="s">
        <v>190</v>
      </c>
      <c r="J30" s="54" t="s">
        <v>40</v>
      </c>
      <c r="K30" s="54" t="s">
        <v>234</v>
      </c>
      <c r="L30" s="94" t="s">
        <v>200</v>
      </c>
      <c r="M30" s="98">
        <f t="shared" si="7"/>
        <v>312500</v>
      </c>
      <c r="N30" s="94">
        <v>0</v>
      </c>
      <c r="O30" s="94">
        <v>0</v>
      </c>
      <c r="P30" s="94">
        <v>0</v>
      </c>
      <c r="Q30" s="94">
        <v>0</v>
      </c>
      <c r="R30" s="98">
        <v>250000</v>
      </c>
      <c r="S30" s="94" t="s">
        <v>186</v>
      </c>
      <c r="T30" s="96">
        <v>44957</v>
      </c>
      <c r="U30" s="94" t="s">
        <v>229</v>
      </c>
      <c r="V30" s="94" t="s">
        <v>164</v>
      </c>
      <c r="W30" s="56" t="s">
        <v>286</v>
      </c>
    </row>
    <row r="31" spans="1:23" ht="409.5" x14ac:dyDescent="0.25">
      <c r="A31" s="54" t="s">
        <v>23</v>
      </c>
      <c r="B31" s="54"/>
      <c r="C31" s="54" t="s">
        <v>230</v>
      </c>
      <c r="D31" s="54" t="s">
        <v>7</v>
      </c>
      <c r="E31" s="54" t="s">
        <v>231</v>
      </c>
      <c r="F31" s="54" t="s">
        <v>195</v>
      </c>
      <c r="G31" s="54" t="s">
        <v>77</v>
      </c>
      <c r="H31" s="54" t="s">
        <v>232</v>
      </c>
      <c r="I31" s="54" t="s">
        <v>233</v>
      </c>
      <c r="J31" s="54" t="s">
        <v>40</v>
      </c>
      <c r="K31" s="54" t="s">
        <v>235</v>
      </c>
      <c r="L31" s="94" t="s">
        <v>200</v>
      </c>
      <c r="M31" s="98">
        <f t="shared" si="7"/>
        <v>312500</v>
      </c>
      <c r="N31" s="94">
        <v>0</v>
      </c>
      <c r="O31" s="94">
        <v>0</v>
      </c>
      <c r="P31" s="94">
        <v>0</v>
      </c>
      <c r="Q31" s="94">
        <v>0</v>
      </c>
      <c r="R31" s="98">
        <v>250000</v>
      </c>
      <c r="S31" s="94" t="s">
        <v>186</v>
      </c>
      <c r="T31" s="96">
        <v>44957</v>
      </c>
      <c r="U31" s="94" t="s">
        <v>221</v>
      </c>
      <c r="V31" s="94" t="s">
        <v>164</v>
      </c>
      <c r="W31" s="56" t="s">
        <v>286</v>
      </c>
    </row>
    <row r="32" spans="1:23" ht="409.5" x14ac:dyDescent="0.25">
      <c r="A32" s="54" t="s">
        <v>23</v>
      </c>
      <c r="B32" s="54"/>
      <c r="C32" s="54" t="s">
        <v>236</v>
      </c>
      <c r="D32" s="54" t="s">
        <v>5</v>
      </c>
      <c r="E32" s="54" t="s">
        <v>237</v>
      </c>
      <c r="F32" s="54" t="s">
        <v>195</v>
      </c>
      <c r="G32" s="54" t="s">
        <v>77</v>
      </c>
      <c r="H32" s="54" t="s">
        <v>238</v>
      </c>
      <c r="I32" s="54" t="s">
        <v>190</v>
      </c>
      <c r="J32" s="54" t="s">
        <v>40</v>
      </c>
      <c r="K32" s="54" t="s">
        <v>245</v>
      </c>
      <c r="L32" s="94" t="s">
        <v>167</v>
      </c>
      <c r="M32" s="98">
        <f t="shared" si="7"/>
        <v>237500</v>
      </c>
      <c r="N32" s="94">
        <v>0</v>
      </c>
      <c r="O32" s="94">
        <v>0</v>
      </c>
      <c r="P32" s="94">
        <v>0</v>
      </c>
      <c r="Q32" s="94">
        <v>0</v>
      </c>
      <c r="R32" s="98">
        <v>190000</v>
      </c>
      <c r="S32" s="94" t="s">
        <v>186</v>
      </c>
      <c r="T32" s="96">
        <v>44957</v>
      </c>
      <c r="U32" s="94" t="s">
        <v>239</v>
      </c>
      <c r="V32" s="94" t="s">
        <v>164</v>
      </c>
      <c r="W32" s="56" t="s">
        <v>286</v>
      </c>
    </row>
    <row r="33" spans="1:23" ht="409.5" x14ac:dyDescent="0.25">
      <c r="A33" s="54" t="s">
        <v>23</v>
      </c>
      <c r="B33" s="54"/>
      <c r="C33" s="54" t="s">
        <v>240</v>
      </c>
      <c r="D33" s="54" t="s">
        <v>5</v>
      </c>
      <c r="E33" s="54" t="s">
        <v>241</v>
      </c>
      <c r="F33" s="54" t="s">
        <v>195</v>
      </c>
      <c r="G33" s="54" t="s">
        <v>242</v>
      </c>
      <c r="H33" s="54" t="s">
        <v>243</v>
      </c>
      <c r="I33" s="54" t="s">
        <v>190</v>
      </c>
      <c r="J33" s="54" t="s">
        <v>40</v>
      </c>
      <c r="K33" s="54" t="s">
        <v>244</v>
      </c>
      <c r="L33" s="94" t="s">
        <v>246</v>
      </c>
      <c r="M33" s="98">
        <f t="shared" si="7"/>
        <v>187500</v>
      </c>
      <c r="N33" s="94">
        <v>0</v>
      </c>
      <c r="O33" s="94">
        <v>0</v>
      </c>
      <c r="P33" s="94">
        <v>0</v>
      </c>
      <c r="Q33" s="94">
        <v>0</v>
      </c>
      <c r="R33" s="98">
        <v>150000</v>
      </c>
      <c r="S33" s="94" t="s">
        <v>186</v>
      </c>
      <c r="T33" s="96">
        <v>44957</v>
      </c>
      <c r="U33" s="94" t="s">
        <v>221</v>
      </c>
      <c r="V33" s="94" t="s">
        <v>164</v>
      </c>
      <c r="W33" s="56" t="s">
        <v>286</v>
      </c>
    </row>
    <row r="34" spans="1:23" ht="409.5" x14ac:dyDescent="0.25">
      <c r="A34" s="54" t="s">
        <v>23</v>
      </c>
      <c r="B34" s="54"/>
      <c r="C34" s="54" t="s">
        <v>247</v>
      </c>
      <c r="D34" s="54" t="s">
        <v>5</v>
      </c>
      <c r="E34" s="54" t="s">
        <v>248</v>
      </c>
      <c r="F34" s="54" t="s">
        <v>195</v>
      </c>
      <c r="G34" s="54" t="s">
        <v>77</v>
      </c>
      <c r="H34" s="54" t="s">
        <v>249</v>
      </c>
      <c r="I34" s="54" t="s">
        <v>190</v>
      </c>
      <c r="J34" s="54" t="s">
        <v>40</v>
      </c>
      <c r="K34" s="54" t="s">
        <v>250</v>
      </c>
      <c r="L34" s="94" t="s">
        <v>246</v>
      </c>
      <c r="M34" s="98">
        <f t="shared" si="7"/>
        <v>247500</v>
      </c>
      <c r="N34" s="94">
        <v>0</v>
      </c>
      <c r="O34" s="94">
        <v>0</v>
      </c>
      <c r="P34" s="94">
        <v>0</v>
      </c>
      <c r="Q34" s="94">
        <v>0</v>
      </c>
      <c r="R34" s="98">
        <v>198000</v>
      </c>
      <c r="S34" s="94" t="s">
        <v>251</v>
      </c>
      <c r="T34" s="96">
        <v>44957</v>
      </c>
      <c r="U34" s="94" t="s">
        <v>221</v>
      </c>
      <c r="V34" s="94" t="s">
        <v>164</v>
      </c>
      <c r="W34" s="56" t="s">
        <v>286</v>
      </c>
    </row>
    <row r="35" spans="1:23" ht="409.5" x14ac:dyDescent="0.25">
      <c r="A35" s="54" t="s">
        <v>23</v>
      </c>
      <c r="B35" s="54"/>
      <c r="C35" s="54" t="s">
        <v>252</v>
      </c>
      <c r="D35" s="54" t="s">
        <v>5</v>
      </c>
      <c r="E35" s="54" t="s">
        <v>253</v>
      </c>
      <c r="F35" s="54" t="s">
        <v>195</v>
      </c>
      <c r="G35" s="54" t="s">
        <v>47</v>
      </c>
      <c r="H35" s="54" t="s">
        <v>254</v>
      </c>
      <c r="I35" s="54" t="s">
        <v>190</v>
      </c>
      <c r="J35" s="54" t="s">
        <v>40</v>
      </c>
      <c r="K35" s="54" t="s">
        <v>255</v>
      </c>
      <c r="L35" s="94" t="s">
        <v>200</v>
      </c>
      <c r="M35" s="98">
        <f t="shared" si="7"/>
        <v>253750</v>
      </c>
      <c r="N35" s="94">
        <v>0</v>
      </c>
      <c r="O35" s="94">
        <v>0</v>
      </c>
      <c r="P35" s="94">
        <v>0</v>
      </c>
      <c r="Q35" s="94">
        <v>0</v>
      </c>
      <c r="R35" s="98">
        <v>203000</v>
      </c>
      <c r="S35" s="94" t="s">
        <v>186</v>
      </c>
      <c r="T35" s="96">
        <v>44957</v>
      </c>
      <c r="U35" s="94" t="s">
        <v>256</v>
      </c>
      <c r="V35" s="94" t="s">
        <v>164</v>
      </c>
      <c r="W35" s="56" t="s">
        <v>286</v>
      </c>
    </row>
    <row r="36" spans="1:23" ht="409.5" x14ac:dyDescent="0.25">
      <c r="A36" s="54" t="s">
        <v>23</v>
      </c>
      <c r="B36" s="54"/>
      <c r="C36" s="54" t="s">
        <v>257</v>
      </c>
      <c r="D36" s="54" t="s">
        <v>5</v>
      </c>
      <c r="E36" s="54" t="s">
        <v>258</v>
      </c>
      <c r="F36" s="54" t="s">
        <v>195</v>
      </c>
      <c r="G36" s="54" t="s">
        <v>77</v>
      </c>
      <c r="H36" s="54" t="s">
        <v>259</v>
      </c>
      <c r="I36" s="54" t="s">
        <v>190</v>
      </c>
      <c r="J36" s="54" t="s">
        <v>40</v>
      </c>
      <c r="K36" s="54" t="s">
        <v>260</v>
      </c>
      <c r="L36" s="94" t="s">
        <v>200</v>
      </c>
      <c r="M36" s="98">
        <f t="shared" si="7"/>
        <v>337500</v>
      </c>
      <c r="N36" s="94">
        <v>0</v>
      </c>
      <c r="O36" s="94">
        <v>0</v>
      </c>
      <c r="P36" s="94">
        <v>0</v>
      </c>
      <c r="Q36" s="94">
        <v>0</v>
      </c>
      <c r="R36" s="98">
        <v>270000</v>
      </c>
      <c r="S36" s="94" t="s">
        <v>186</v>
      </c>
      <c r="T36" s="96">
        <v>44957</v>
      </c>
      <c r="U36" s="94" t="s">
        <v>221</v>
      </c>
      <c r="V36" s="94" t="s">
        <v>164</v>
      </c>
      <c r="W36" s="56" t="s">
        <v>286</v>
      </c>
    </row>
    <row r="37" spans="1:23" ht="409.5" x14ac:dyDescent="0.25">
      <c r="A37" s="54" t="s">
        <v>23</v>
      </c>
      <c r="B37" s="54"/>
      <c r="C37" s="54" t="s">
        <v>261</v>
      </c>
      <c r="D37" s="54" t="s">
        <v>5</v>
      </c>
      <c r="E37" s="54" t="s">
        <v>262</v>
      </c>
      <c r="F37" s="54" t="s">
        <v>195</v>
      </c>
      <c r="G37" s="54" t="s">
        <v>44</v>
      </c>
      <c r="H37" s="54" t="s">
        <v>263</v>
      </c>
      <c r="I37" s="54" t="s">
        <v>190</v>
      </c>
      <c r="J37" s="54" t="s">
        <v>40</v>
      </c>
      <c r="K37" s="54" t="s">
        <v>264</v>
      </c>
      <c r="L37" s="94" t="s">
        <v>200</v>
      </c>
      <c r="M37" s="98">
        <f t="shared" si="7"/>
        <v>303750</v>
      </c>
      <c r="N37" s="94">
        <v>0</v>
      </c>
      <c r="O37" s="94">
        <v>0</v>
      </c>
      <c r="P37" s="94">
        <v>0</v>
      </c>
      <c r="Q37" s="94">
        <v>0</v>
      </c>
      <c r="R37" s="98">
        <v>243000</v>
      </c>
      <c r="S37" s="94" t="s">
        <v>87</v>
      </c>
      <c r="T37" s="96">
        <v>44957</v>
      </c>
      <c r="U37" s="94" t="s">
        <v>221</v>
      </c>
      <c r="V37" s="94" t="s">
        <v>164</v>
      </c>
      <c r="W37" s="56" t="s">
        <v>286</v>
      </c>
    </row>
    <row r="38" spans="1:23" ht="409.5" x14ac:dyDescent="0.25">
      <c r="A38" s="54" t="s">
        <v>23</v>
      </c>
      <c r="B38" s="54"/>
      <c r="C38" s="54" t="s">
        <v>265</v>
      </c>
      <c r="D38" s="54" t="s">
        <v>5</v>
      </c>
      <c r="E38" s="54" t="s">
        <v>266</v>
      </c>
      <c r="F38" s="54" t="s">
        <v>195</v>
      </c>
      <c r="G38" s="54" t="s">
        <v>267</v>
      </c>
      <c r="H38" s="54" t="s">
        <v>268</v>
      </c>
      <c r="I38" s="54" t="s">
        <v>190</v>
      </c>
      <c r="J38" s="54" t="s">
        <v>40</v>
      </c>
      <c r="K38" s="54" t="s">
        <v>269</v>
      </c>
      <c r="L38" s="94" t="s">
        <v>200</v>
      </c>
      <c r="M38" s="98">
        <f t="shared" si="7"/>
        <v>337500</v>
      </c>
      <c r="N38" s="94">
        <v>0</v>
      </c>
      <c r="O38" s="94">
        <v>0</v>
      </c>
      <c r="P38" s="94">
        <v>0</v>
      </c>
      <c r="Q38" s="94">
        <v>0</v>
      </c>
      <c r="R38" s="98">
        <v>270000</v>
      </c>
      <c r="S38" s="94" t="s">
        <v>87</v>
      </c>
      <c r="T38" s="96">
        <v>44957</v>
      </c>
      <c r="U38" s="94" t="s">
        <v>221</v>
      </c>
      <c r="V38" s="94" t="s">
        <v>164</v>
      </c>
      <c r="W38" s="56" t="s">
        <v>286</v>
      </c>
    </row>
    <row r="39" spans="1:23" ht="409.5" x14ac:dyDescent="0.25">
      <c r="A39" s="54" t="s">
        <v>23</v>
      </c>
      <c r="B39" s="54"/>
      <c r="C39" s="54" t="s">
        <v>270</v>
      </c>
      <c r="D39" s="54" t="s">
        <v>6</v>
      </c>
      <c r="E39" s="54" t="s">
        <v>271</v>
      </c>
      <c r="F39" s="54" t="s">
        <v>195</v>
      </c>
      <c r="G39" s="54" t="s">
        <v>44</v>
      </c>
      <c r="H39" s="54" t="s">
        <v>272</v>
      </c>
      <c r="I39" s="54" t="s">
        <v>273</v>
      </c>
      <c r="J39" s="54" t="s">
        <v>40</v>
      </c>
      <c r="K39" s="54" t="s">
        <v>274</v>
      </c>
      <c r="L39" s="94" t="s">
        <v>200</v>
      </c>
      <c r="M39" s="98">
        <f t="shared" si="7"/>
        <v>225000</v>
      </c>
      <c r="N39" s="94">
        <v>0</v>
      </c>
      <c r="O39" s="94">
        <v>0</v>
      </c>
      <c r="P39" s="94">
        <v>0</v>
      </c>
      <c r="Q39" s="94">
        <v>0</v>
      </c>
      <c r="R39" s="98">
        <v>180000</v>
      </c>
      <c r="S39" s="94" t="s">
        <v>186</v>
      </c>
      <c r="T39" s="96">
        <v>44957</v>
      </c>
      <c r="U39" s="94" t="s">
        <v>221</v>
      </c>
      <c r="V39" s="94" t="s">
        <v>164</v>
      </c>
      <c r="W39" s="56" t="s">
        <v>286</v>
      </c>
    </row>
    <row r="40" spans="1:23" ht="409.5" x14ac:dyDescent="0.25">
      <c r="A40" s="54" t="s">
        <v>23</v>
      </c>
      <c r="B40" s="54"/>
      <c r="C40" s="54" t="s">
        <v>275</v>
      </c>
      <c r="D40" s="54" t="s">
        <v>6</v>
      </c>
      <c r="E40" s="54" t="s">
        <v>276</v>
      </c>
      <c r="F40" s="54" t="s">
        <v>195</v>
      </c>
      <c r="G40" s="54" t="s">
        <v>44</v>
      </c>
      <c r="H40" s="54" t="s">
        <v>277</v>
      </c>
      <c r="I40" s="54" t="s">
        <v>278</v>
      </c>
      <c r="J40" s="54" t="s">
        <v>40</v>
      </c>
      <c r="K40" s="54" t="s">
        <v>279</v>
      </c>
      <c r="L40" s="94" t="s">
        <v>200</v>
      </c>
      <c r="M40" s="98">
        <f t="shared" si="7"/>
        <v>191250</v>
      </c>
      <c r="N40" s="94">
        <v>0</v>
      </c>
      <c r="O40" s="94">
        <v>0</v>
      </c>
      <c r="P40" s="94">
        <v>0</v>
      </c>
      <c r="Q40" s="94">
        <v>0</v>
      </c>
      <c r="R40" s="98">
        <v>153000</v>
      </c>
      <c r="S40" s="94" t="s">
        <v>186</v>
      </c>
      <c r="T40" s="96">
        <v>44957</v>
      </c>
      <c r="U40" s="94" t="s">
        <v>221</v>
      </c>
      <c r="V40" s="94" t="s">
        <v>164</v>
      </c>
      <c r="W40" s="56" t="s">
        <v>286</v>
      </c>
    </row>
    <row r="41" spans="1:23" ht="409.5" x14ac:dyDescent="0.25">
      <c r="A41" s="64" t="s">
        <v>23</v>
      </c>
      <c r="B41" s="64"/>
      <c r="C41" s="64" t="s">
        <v>284</v>
      </c>
      <c r="D41" s="64" t="s">
        <v>285</v>
      </c>
      <c r="E41" s="64" t="s">
        <v>282</v>
      </c>
      <c r="F41" s="64" t="s">
        <v>195</v>
      </c>
      <c r="G41" s="64" t="s">
        <v>280</v>
      </c>
      <c r="H41" s="64" t="s">
        <v>283</v>
      </c>
      <c r="I41" s="64" t="s">
        <v>190</v>
      </c>
      <c r="J41" s="64" t="s">
        <v>40</v>
      </c>
      <c r="K41" s="64" t="s">
        <v>281</v>
      </c>
      <c r="L41" s="101" t="s">
        <v>200</v>
      </c>
      <c r="M41" s="102">
        <f t="shared" si="7"/>
        <v>100000</v>
      </c>
      <c r="N41" s="101">
        <v>0</v>
      </c>
      <c r="O41" s="101">
        <v>0</v>
      </c>
      <c r="P41" s="101">
        <v>0</v>
      </c>
      <c r="Q41" s="101">
        <v>0</v>
      </c>
      <c r="R41" s="102">
        <v>80000</v>
      </c>
      <c r="S41" s="101" t="s">
        <v>186</v>
      </c>
      <c r="T41" s="103">
        <v>44957</v>
      </c>
      <c r="U41" s="101" t="s">
        <v>221</v>
      </c>
      <c r="V41" s="101" t="s">
        <v>164</v>
      </c>
      <c r="W41" s="56" t="s">
        <v>286</v>
      </c>
    </row>
    <row r="42" spans="1:23" ht="84.75" customHeight="1" x14ac:dyDescent="0.25">
      <c r="A42" s="107" t="s">
        <v>23</v>
      </c>
      <c r="B42" s="107"/>
      <c r="C42" s="107" t="s">
        <v>291</v>
      </c>
      <c r="D42" s="53" t="s">
        <v>7</v>
      </c>
      <c r="E42" s="107" t="s">
        <v>292</v>
      </c>
      <c r="F42" s="107" t="s">
        <v>34</v>
      </c>
      <c r="G42" s="53" t="s">
        <v>242</v>
      </c>
      <c r="H42" s="107" t="s">
        <v>294</v>
      </c>
      <c r="I42" s="107" t="s">
        <v>190</v>
      </c>
      <c r="J42" s="107" t="s">
        <v>40</v>
      </c>
      <c r="K42" s="107"/>
      <c r="L42" s="107" t="s">
        <v>200</v>
      </c>
      <c r="M42" s="104">
        <f t="shared" si="7"/>
        <v>250000</v>
      </c>
      <c r="N42" s="53">
        <v>0</v>
      </c>
      <c r="O42" s="53">
        <v>0</v>
      </c>
      <c r="P42" s="53">
        <v>0</v>
      </c>
      <c r="Q42" s="53">
        <v>0</v>
      </c>
      <c r="R42" s="105">
        <v>200000</v>
      </c>
      <c r="S42" s="107" t="s">
        <v>87</v>
      </c>
      <c r="T42" s="149">
        <v>44957</v>
      </c>
      <c r="U42" s="107" t="s">
        <v>221</v>
      </c>
      <c r="V42" s="107" t="s">
        <v>164</v>
      </c>
      <c r="W42" s="148" t="s">
        <v>286</v>
      </c>
    </row>
    <row r="43" spans="1:23" ht="90" customHeight="1" x14ac:dyDescent="0.25">
      <c r="A43" s="107"/>
      <c r="B43" s="107"/>
      <c r="C43" s="107"/>
      <c r="D43" s="53" t="s">
        <v>5</v>
      </c>
      <c r="E43" s="107"/>
      <c r="F43" s="107"/>
      <c r="G43" s="53" t="s">
        <v>44</v>
      </c>
      <c r="H43" s="107"/>
      <c r="I43" s="107"/>
      <c r="J43" s="107"/>
      <c r="K43" s="107"/>
      <c r="L43" s="107"/>
      <c r="M43" s="104">
        <f t="shared" si="7"/>
        <v>500000</v>
      </c>
      <c r="N43" s="53">
        <v>0</v>
      </c>
      <c r="O43" s="53">
        <v>0</v>
      </c>
      <c r="P43" s="53">
        <v>0</v>
      </c>
      <c r="Q43" s="53">
        <v>0</v>
      </c>
      <c r="R43" s="104">
        <v>400000</v>
      </c>
      <c r="S43" s="107"/>
      <c r="T43" s="107"/>
      <c r="U43" s="107"/>
      <c r="V43" s="107"/>
      <c r="W43" s="148"/>
    </row>
    <row r="44" spans="1:23" ht="54" customHeight="1" x14ac:dyDescent="0.25">
      <c r="A44" s="107"/>
      <c r="B44" s="107"/>
      <c r="C44" s="107"/>
      <c r="D44" s="53" t="s">
        <v>6</v>
      </c>
      <c r="E44" s="107"/>
      <c r="F44" s="107"/>
      <c r="G44" s="53" t="s">
        <v>293</v>
      </c>
      <c r="H44" s="107"/>
      <c r="I44" s="107"/>
      <c r="J44" s="107"/>
      <c r="K44" s="107"/>
      <c r="L44" s="107"/>
      <c r="M44" s="104">
        <f t="shared" si="7"/>
        <v>625000</v>
      </c>
      <c r="N44" s="53">
        <v>0</v>
      </c>
      <c r="O44" s="53">
        <v>0</v>
      </c>
      <c r="P44" s="53">
        <v>0</v>
      </c>
      <c r="Q44" s="53">
        <v>0</v>
      </c>
      <c r="R44" s="104">
        <v>500000</v>
      </c>
      <c r="S44" s="107"/>
      <c r="T44" s="107"/>
      <c r="U44" s="107"/>
      <c r="V44" s="107"/>
      <c r="W44" s="148"/>
    </row>
    <row r="45" spans="1:23" ht="34.5" customHeight="1" x14ac:dyDescent="0.25">
      <c r="A45" s="107" t="s">
        <v>23</v>
      </c>
      <c r="B45" s="107"/>
      <c r="C45" s="107" t="s">
        <v>295</v>
      </c>
      <c r="D45" s="53" t="s">
        <v>7</v>
      </c>
      <c r="E45" s="107" t="s">
        <v>296</v>
      </c>
      <c r="F45" s="107" t="s">
        <v>34</v>
      </c>
      <c r="G45" s="53" t="s">
        <v>242</v>
      </c>
      <c r="H45" s="107" t="s">
        <v>297</v>
      </c>
      <c r="I45" s="107" t="s">
        <v>190</v>
      </c>
      <c r="J45" s="107" t="s">
        <v>40</v>
      </c>
      <c r="K45" s="107"/>
      <c r="L45" s="107" t="s">
        <v>200</v>
      </c>
      <c r="M45" s="104">
        <f t="shared" si="7"/>
        <v>283750</v>
      </c>
      <c r="N45" s="53"/>
      <c r="O45" s="53"/>
      <c r="P45" s="53"/>
      <c r="Q45" s="53"/>
      <c r="R45" s="106">
        <v>227000</v>
      </c>
      <c r="S45" s="107" t="s">
        <v>298</v>
      </c>
      <c r="T45" s="107" t="s">
        <v>299</v>
      </c>
      <c r="U45" s="107" t="s">
        <v>221</v>
      </c>
      <c r="V45" s="107" t="s">
        <v>164</v>
      </c>
      <c r="W45" s="148" t="s">
        <v>286</v>
      </c>
    </row>
    <row r="46" spans="1:23" ht="119.25" customHeight="1" x14ac:dyDescent="0.25">
      <c r="A46" s="107"/>
      <c r="B46" s="107"/>
      <c r="C46" s="107"/>
      <c r="D46" s="53" t="s">
        <v>5</v>
      </c>
      <c r="E46" s="107"/>
      <c r="F46" s="107"/>
      <c r="G46" s="53" t="s">
        <v>44</v>
      </c>
      <c r="H46" s="107"/>
      <c r="I46" s="107"/>
      <c r="J46" s="107"/>
      <c r="K46" s="107"/>
      <c r="L46" s="107"/>
      <c r="M46" s="104">
        <f t="shared" si="7"/>
        <v>533750</v>
      </c>
      <c r="N46" s="53"/>
      <c r="O46" s="53"/>
      <c r="P46" s="53"/>
      <c r="Q46" s="53"/>
      <c r="R46" s="106">
        <v>427000</v>
      </c>
      <c r="S46" s="107"/>
      <c r="T46" s="107"/>
      <c r="U46" s="107"/>
      <c r="V46" s="107"/>
      <c r="W46" s="148"/>
    </row>
    <row r="47" spans="1:23" ht="42" customHeight="1" x14ac:dyDescent="0.25">
      <c r="A47" s="107"/>
      <c r="B47" s="107"/>
      <c r="C47" s="107"/>
      <c r="D47" s="53" t="s">
        <v>6</v>
      </c>
      <c r="E47" s="107"/>
      <c r="F47" s="107"/>
      <c r="G47" s="53" t="s">
        <v>293</v>
      </c>
      <c r="H47" s="107"/>
      <c r="I47" s="107"/>
      <c r="J47" s="107"/>
      <c r="K47" s="107"/>
      <c r="L47" s="107"/>
      <c r="M47" s="104">
        <f t="shared" si="7"/>
        <v>658750</v>
      </c>
      <c r="N47" s="53"/>
      <c r="O47" s="53"/>
      <c r="P47" s="53"/>
      <c r="Q47" s="53"/>
      <c r="R47" s="106">
        <v>527000</v>
      </c>
      <c r="S47" s="107"/>
      <c r="T47" s="107"/>
      <c r="U47" s="107"/>
      <c r="V47" s="107"/>
      <c r="W47" s="148"/>
    </row>
    <row r="48" spans="1:23" ht="47.25" customHeight="1" x14ac:dyDescent="0.25">
      <c r="A48" s="107" t="s">
        <v>23</v>
      </c>
      <c r="B48" s="107"/>
      <c r="C48" s="107" t="s">
        <v>291</v>
      </c>
      <c r="D48" s="53" t="s">
        <v>7</v>
      </c>
      <c r="E48" s="107" t="s">
        <v>296</v>
      </c>
      <c r="F48" s="107" t="s">
        <v>195</v>
      </c>
      <c r="G48" s="53" t="s">
        <v>242</v>
      </c>
      <c r="H48" s="107" t="s">
        <v>300</v>
      </c>
      <c r="I48" s="107" t="s">
        <v>190</v>
      </c>
      <c r="J48" s="107" t="s">
        <v>40</v>
      </c>
      <c r="K48" s="107"/>
      <c r="L48" s="107" t="s">
        <v>200</v>
      </c>
      <c r="M48" s="104">
        <f t="shared" si="7"/>
        <v>250000</v>
      </c>
      <c r="N48" s="53"/>
      <c r="O48" s="53"/>
      <c r="P48" s="53"/>
      <c r="Q48" s="53"/>
      <c r="R48" s="104">
        <v>200000</v>
      </c>
      <c r="S48" s="107" t="s">
        <v>298</v>
      </c>
      <c r="T48" s="149">
        <v>44957</v>
      </c>
      <c r="U48" s="107" t="s">
        <v>221</v>
      </c>
      <c r="V48" s="107" t="s">
        <v>164</v>
      </c>
      <c r="W48" s="148" t="s">
        <v>286</v>
      </c>
    </row>
    <row r="49" spans="1:23" ht="91.5" customHeight="1" x14ac:dyDescent="0.25">
      <c r="A49" s="107"/>
      <c r="B49" s="107"/>
      <c r="C49" s="107"/>
      <c r="D49" s="53" t="s">
        <v>5</v>
      </c>
      <c r="E49" s="107"/>
      <c r="F49" s="107"/>
      <c r="G49" s="53" t="s">
        <v>44</v>
      </c>
      <c r="H49" s="107"/>
      <c r="I49" s="107"/>
      <c r="J49" s="107"/>
      <c r="K49" s="107"/>
      <c r="L49" s="107"/>
      <c r="M49" s="104">
        <f t="shared" si="7"/>
        <v>500000</v>
      </c>
      <c r="N49" s="53"/>
      <c r="O49" s="53"/>
      <c r="P49" s="53"/>
      <c r="Q49" s="53"/>
      <c r="R49" s="104">
        <v>400000</v>
      </c>
      <c r="S49" s="107"/>
      <c r="T49" s="107"/>
      <c r="U49" s="107"/>
      <c r="V49" s="107"/>
      <c r="W49" s="148"/>
    </row>
    <row r="50" spans="1:23" ht="165" customHeight="1" x14ac:dyDescent="0.25">
      <c r="A50" s="107"/>
      <c r="B50" s="107"/>
      <c r="C50" s="107"/>
      <c r="D50" s="53" t="s">
        <v>6</v>
      </c>
      <c r="E50" s="107"/>
      <c r="F50" s="107"/>
      <c r="G50" s="53" t="s">
        <v>293</v>
      </c>
      <c r="H50" s="107"/>
      <c r="I50" s="107"/>
      <c r="J50" s="107"/>
      <c r="K50" s="107"/>
      <c r="L50" s="107"/>
      <c r="M50" s="104">
        <f t="shared" si="7"/>
        <v>625000</v>
      </c>
      <c r="N50" s="53"/>
      <c r="O50" s="53"/>
      <c r="P50" s="53"/>
      <c r="Q50" s="53"/>
      <c r="R50" s="104">
        <v>500000</v>
      </c>
      <c r="S50" s="107"/>
      <c r="T50" s="107"/>
      <c r="U50" s="107"/>
      <c r="V50" s="107"/>
      <c r="W50" s="148"/>
    </row>
    <row r="51" spans="1:23" ht="38.25" customHeight="1" x14ac:dyDescent="0.25">
      <c r="A51" s="107" t="s">
        <v>23</v>
      </c>
      <c r="B51" s="107"/>
      <c r="C51" s="107" t="s">
        <v>301</v>
      </c>
      <c r="D51" s="53" t="s">
        <v>7</v>
      </c>
      <c r="E51" s="107" t="s">
        <v>302</v>
      </c>
      <c r="F51" s="107" t="s">
        <v>195</v>
      </c>
      <c r="G51" s="53" t="s">
        <v>242</v>
      </c>
      <c r="H51" s="107" t="s">
        <v>303</v>
      </c>
      <c r="I51" s="107" t="s">
        <v>190</v>
      </c>
      <c r="J51" s="107" t="s">
        <v>40</v>
      </c>
      <c r="K51" s="107"/>
      <c r="L51" s="107" t="s">
        <v>200</v>
      </c>
      <c r="M51" s="104">
        <f t="shared" si="7"/>
        <v>250000</v>
      </c>
      <c r="N51" s="53"/>
      <c r="O51" s="53"/>
      <c r="P51" s="53"/>
      <c r="Q51" s="53"/>
      <c r="R51" s="104">
        <v>200000</v>
      </c>
      <c r="S51" s="107" t="s">
        <v>186</v>
      </c>
      <c r="T51" s="149">
        <v>44929</v>
      </c>
      <c r="U51" s="107" t="s">
        <v>221</v>
      </c>
      <c r="V51" s="107" t="s">
        <v>164</v>
      </c>
      <c r="W51" s="108" t="s">
        <v>286</v>
      </c>
    </row>
    <row r="52" spans="1:23" ht="69.75" customHeight="1" x14ac:dyDescent="0.25">
      <c r="A52" s="107"/>
      <c r="B52" s="107"/>
      <c r="C52" s="107"/>
      <c r="D52" s="53" t="s">
        <v>5</v>
      </c>
      <c r="E52" s="107"/>
      <c r="F52" s="107"/>
      <c r="G52" s="53" t="s">
        <v>44</v>
      </c>
      <c r="H52" s="107"/>
      <c r="I52" s="107"/>
      <c r="J52" s="107"/>
      <c r="K52" s="107"/>
      <c r="L52" s="107"/>
      <c r="M52" s="104">
        <f t="shared" si="7"/>
        <v>500000</v>
      </c>
      <c r="N52" s="53"/>
      <c r="O52" s="53"/>
      <c r="P52" s="53"/>
      <c r="Q52" s="53"/>
      <c r="R52" s="104">
        <v>400000</v>
      </c>
      <c r="S52" s="107"/>
      <c r="T52" s="107"/>
      <c r="U52" s="107"/>
      <c r="V52" s="107"/>
      <c r="W52" s="109"/>
    </row>
    <row r="53" spans="1:23" ht="62.25" customHeight="1" x14ac:dyDescent="0.25">
      <c r="A53" s="107"/>
      <c r="B53" s="107"/>
      <c r="C53" s="107"/>
      <c r="D53" s="53" t="s">
        <v>6</v>
      </c>
      <c r="E53" s="107"/>
      <c r="F53" s="107"/>
      <c r="G53" s="53" t="s">
        <v>293</v>
      </c>
      <c r="H53" s="107"/>
      <c r="I53" s="107"/>
      <c r="J53" s="107"/>
      <c r="K53" s="107"/>
      <c r="L53" s="107"/>
      <c r="M53" s="104">
        <f t="shared" si="7"/>
        <v>625000</v>
      </c>
      <c r="N53" s="53"/>
      <c r="O53" s="53"/>
      <c r="P53" s="53"/>
      <c r="Q53" s="53"/>
      <c r="R53" s="104">
        <v>500000</v>
      </c>
      <c r="S53" s="107"/>
      <c r="T53" s="107"/>
      <c r="U53" s="107"/>
      <c r="V53" s="107"/>
      <c r="W53" s="110"/>
    </row>
  </sheetData>
  <autoFilter ref="B3:V3"/>
  <mergeCells count="156">
    <mergeCell ref="H51:H53"/>
    <mergeCell ref="A51:A53"/>
    <mergeCell ref="B51:B53"/>
    <mergeCell ref="C51:C53"/>
    <mergeCell ref="E51:E53"/>
    <mergeCell ref="F51:F53"/>
    <mergeCell ref="S48:S50"/>
    <mergeCell ref="T48:T50"/>
    <mergeCell ref="U48:U50"/>
    <mergeCell ref="J51:J53"/>
    <mergeCell ref="I51:I53"/>
    <mergeCell ref="K51:K53"/>
    <mergeCell ref="L51:L53"/>
    <mergeCell ref="S51:S53"/>
    <mergeCell ref="T51:T53"/>
    <mergeCell ref="U51:U53"/>
    <mergeCell ref="V48:V50"/>
    <mergeCell ref="W48:W50"/>
    <mergeCell ref="H48:H50"/>
    <mergeCell ref="I48:I50"/>
    <mergeCell ref="J48:J50"/>
    <mergeCell ref="K48:K50"/>
    <mergeCell ref="L48:L50"/>
    <mergeCell ref="A48:A50"/>
    <mergeCell ref="B48:B50"/>
    <mergeCell ref="C48:C50"/>
    <mergeCell ref="E48:E50"/>
    <mergeCell ref="F48:F50"/>
    <mergeCell ref="W42:W44"/>
    <mergeCell ref="A45:A47"/>
    <mergeCell ref="B45:B47"/>
    <mergeCell ref="C45:C47"/>
    <mergeCell ref="E45:E47"/>
    <mergeCell ref="F45:F47"/>
    <mergeCell ref="H45:H47"/>
    <mergeCell ref="I45:I47"/>
    <mergeCell ref="J45:J47"/>
    <mergeCell ref="K45:K47"/>
    <mergeCell ref="L45:L47"/>
    <mergeCell ref="S45:S47"/>
    <mergeCell ref="T45:T47"/>
    <mergeCell ref="U45:U47"/>
    <mergeCell ref="V45:V47"/>
    <mergeCell ref="W45:W47"/>
    <mergeCell ref="L42:L44"/>
    <mergeCell ref="S42:S44"/>
    <mergeCell ref="T42:T44"/>
    <mergeCell ref="U42:U44"/>
    <mergeCell ref="V42:V44"/>
    <mergeCell ref="F42:F44"/>
    <mergeCell ref="H42:H44"/>
    <mergeCell ref="I42:I44"/>
    <mergeCell ref="J42:J44"/>
    <mergeCell ref="K42:K44"/>
    <mergeCell ref="C42:C44"/>
    <mergeCell ref="A42:A44"/>
    <mergeCell ref="B42:B44"/>
    <mergeCell ref="E42:E44"/>
    <mergeCell ref="S11:S12"/>
    <mergeCell ref="T11:T12"/>
    <mergeCell ref="U11:U12"/>
    <mergeCell ref="A11:A12"/>
    <mergeCell ref="G15:G17"/>
    <mergeCell ref="G11:G12"/>
    <mergeCell ref="H11:H12"/>
    <mergeCell ref="I11:I12"/>
    <mergeCell ref="B15:B17"/>
    <mergeCell ref="C15:C17"/>
    <mergeCell ref="D15:D17"/>
    <mergeCell ref="E15:E17"/>
    <mergeCell ref="F15:F17"/>
    <mergeCell ref="C11:C12"/>
    <mergeCell ref="B11:B12"/>
    <mergeCell ref="D11:D12"/>
    <mergeCell ref="E11:E12"/>
    <mergeCell ref="V11:V12"/>
    <mergeCell ref="H15:H17"/>
    <mergeCell ref="I15:I17"/>
    <mergeCell ref="J15:J17"/>
    <mergeCell ref="K15:K17"/>
    <mergeCell ref="L15:L17"/>
    <mergeCell ref="M15:M17"/>
    <mergeCell ref="N15:N17"/>
    <mergeCell ref="O15:O17"/>
    <mergeCell ref="P15:P17"/>
    <mergeCell ref="Q15:Q17"/>
    <mergeCell ref="R15:R17"/>
    <mergeCell ref="S15:S17"/>
    <mergeCell ref="T15:T17"/>
    <mergeCell ref="U15:U17"/>
    <mergeCell ref="V15:V17"/>
    <mergeCell ref="L11:L12"/>
    <mergeCell ref="K11:K12"/>
    <mergeCell ref="M11:M12"/>
    <mergeCell ref="N11:N12"/>
    <mergeCell ref="O11:O12"/>
    <mergeCell ref="P11:P12"/>
    <mergeCell ref="Q11:Q12"/>
    <mergeCell ref="R11:R12"/>
    <mergeCell ref="T7:T8"/>
    <mergeCell ref="U7:U8"/>
    <mergeCell ref="V7:V8"/>
    <mergeCell ref="A7:A8"/>
    <mergeCell ref="L9:L10"/>
    <mergeCell ref="K9:K10"/>
    <mergeCell ref="M9:M10"/>
    <mergeCell ref="N9:N10"/>
    <mergeCell ref="O9:O10"/>
    <mergeCell ref="P9:P10"/>
    <mergeCell ref="Q9:Q10"/>
    <mergeCell ref="R9:R10"/>
    <mergeCell ref="S9:S10"/>
    <mergeCell ref="T9:T10"/>
    <mergeCell ref="U9:U10"/>
    <mergeCell ref="V9:V10"/>
    <mergeCell ref="A9:A10"/>
    <mergeCell ref="L7:L8"/>
    <mergeCell ref="K7:K8"/>
    <mergeCell ref="M7:M8"/>
    <mergeCell ref="N7:N8"/>
    <mergeCell ref="J7:J8"/>
    <mergeCell ref="I7:I8"/>
    <mergeCell ref="H7:H8"/>
    <mergeCell ref="G7:G8"/>
    <mergeCell ref="F7:F8"/>
    <mergeCell ref="E7:E8"/>
    <mergeCell ref="D7:D8"/>
    <mergeCell ref="C7:C8"/>
    <mergeCell ref="B7:B8"/>
    <mergeCell ref="G9:G10"/>
    <mergeCell ref="H9:H10"/>
    <mergeCell ref="O7:O8"/>
    <mergeCell ref="V51:V53"/>
    <mergeCell ref="W51:W53"/>
    <mergeCell ref="B1:D1"/>
    <mergeCell ref="B9:B10"/>
    <mergeCell ref="C9:C10"/>
    <mergeCell ref="D9:D10"/>
    <mergeCell ref="B4:B6"/>
    <mergeCell ref="C4:C6"/>
    <mergeCell ref="F4:F6"/>
    <mergeCell ref="E9:E10"/>
    <mergeCell ref="F9:F10"/>
    <mergeCell ref="P7:P8"/>
    <mergeCell ref="Q7:Q8"/>
    <mergeCell ref="R7:R8"/>
    <mergeCell ref="S7:S8"/>
    <mergeCell ref="F11:F12"/>
    <mergeCell ref="G4:G6"/>
    <mergeCell ref="H4:H6"/>
    <mergeCell ref="K4:K6"/>
    <mergeCell ref="I4:I6"/>
    <mergeCell ref="J4:J6"/>
    <mergeCell ref="J11:J12"/>
    <mergeCell ref="I9:I10"/>
    <mergeCell ref="J9:J10"/>
  </mergeCells>
  <phoneticPr fontId="12" type="noConversion"/>
  <pageMargins left="0.7" right="0.7" top="0.75" bottom="0.75" header="0.3" footer="0.3"/>
  <pageSetup scale="61"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Hoja2!$B$1:$B$3</xm:f>
          </x14:formula1>
          <xm:sqref>A4:A7 A9 A11 A13:A30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F23" sqref="F23"/>
    </sheetView>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67"/>
  <sheetViews>
    <sheetView topLeftCell="B1" workbookViewId="0">
      <selection activeCell="L20" sqref="L20:M22"/>
    </sheetView>
  </sheetViews>
  <sheetFormatPr baseColWidth="10" defaultRowHeight="15" x14ac:dyDescent="0.25"/>
  <cols>
    <col min="1" max="1" width="11.42578125" style="3"/>
    <col min="2" max="2" width="11.28515625" customWidth="1"/>
    <col min="3" max="3" width="12.140625" customWidth="1"/>
    <col min="6" max="6" width="12.7109375" customWidth="1"/>
  </cols>
  <sheetData>
    <row r="1" spans="2:16" x14ac:dyDescent="0.25">
      <c r="B1" t="s">
        <v>23</v>
      </c>
    </row>
    <row r="2" spans="2:16" ht="15.75" thickBot="1" x14ac:dyDescent="0.3">
      <c r="B2" t="s">
        <v>31</v>
      </c>
      <c r="C2" s="3"/>
      <c r="D2" s="3"/>
      <c r="E2" s="3"/>
      <c r="F2" s="3"/>
      <c r="G2" s="3"/>
      <c r="H2" s="3"/>
      <c r="I2" s="3"/>
      <c r="J2" s="3"/>
      <c r="K2" s="3"/>
    </row>
    <row r="3" spans="2:16" ht="15.75" thickBot="1" x14ac:dyDescent="0.3">
      <c r="B3" t="s">
        <v>37</v>
      </c>
      <c r="C3" s="3"/>
      <c r="D3" s="3"/>
      <c r="E3" s="37">
        <v>2019</v>
      </c>
      <c r="F3" s="3"/>
      <c r="G3" s="3"/>
      <c r="H3" s="38">
        <v>2020</v>
      </c>
      <c r="I3" s="3"/>
      <c r="J3" s="3"/>
      <c r="K3" s="3"/>
    </row>
    <row r="4" spans="2:16" ht="15.75" thickBot="1" x14ac:dyDescent="0.3">
      <c r="C4" s="3"/>
      <c r="D4" s="3"/>
      <c r="E4" s="163" t="s">
        <v>95</v>
      </c>
      <c r="F4" s="3"/>
      <c r="G4" s="3"/>
      <c r="H4" s="165" t="s">
        <v>95</v>
      </c>
      <c r="I4" s="3"/>
      <c r="J4" s="3"/>
      <c r="K4" s="3"/>
    </row>
    <row r="5" spans="2:16" ht="15.75" thickBot="1" x14ac:dyDescent="0.3">
      <c r="C5" s="3"/>
      <c r="D5" s="3"/>
      <c r="E5" s="164"/>
      <c r="F5" s="3"/>
      <c r="G5" s="3"/>
      <c r="H5" s="166"/>
      <c r="I5" s="3"/>
      <c r="J5" s="33" t="s">
        <v>97</v>
      </c>
      <c r="K5" s="3"/>
      <c r="L5" s="3"/>
      <c r="M5" s="3"/>
      <c r="N5" s="3"/>
      <c r="O5" s="3"/>
      <c r="P5" s="3"/>
    </row>
    <row r="6" spans="2:16" ht="15.75" thickBot="1" x14ac:dyDescent="0.3">
      <c r="C6" s="3"/>
      <c r="D6" s="3"/>
      <c r="E6" s="15" t="s">
        <v>10</v>
      </c>
      <c r="F6" s="13"/>
      <c r="G6" s="13"/>
      <c r="H6" s="14"/>
      <c r="I6" s="3"/>
      <c r="J6" s="156" t="s">
        <v>99</v>
      </c>
      <c r="K6" s="157"/>
      <c r="L6" s="3"/>
      <c r="M6" s="3"/>
      <c r="N6" s="3"/>
      <c r="O6" s="3"/>
      <c r="P6" s="3"/>
    </row>
    <row r="7" spans="2:16" ht="15.75" customHeight="1" thickBot="1" x14ac:dyDescent="0.3">
      <c r="C7" s="3"/>
      <c r="D7" s="11" t="s">
        <v>100</v>
      </c>
      <c r="E7" s="23">
        <v>20000</v>
      </c>
      <c r="F7" s="40">
        <v>0.2</v>
      </c>
      <c r="G7" s="3">
        <f>E7*F7</f>
        <v>4000</v>
      </c>
      <c r="H7" s="21">
        <f>E7+G7</f>
        <v>24000</v>
      </c>
      <c r="I7" s="3"/>
      <c r="J7" s="158"/>
      <c r="K7" s="159"/>
      <c r="L7" s="3"/>
      <c r="M7" s="160" t="s">
        <v>96</v>
      </c>
      <c r="N7" s="3"/>
      <c r="O7" s="3"/>
      <c r="P7" s="3"/>
    </row>
    <row r="8" spans="2:16" ht="15.75" thickBot="1" x14ac:dyDescent="0.3">
      <c r="C8" s="3"/>
      <c r="D8" s="3"/>
      <c r="E8" s="6"/>
      <c r="F8" s="3"/>
      <c r="G8" s="3"/>
      <c r="H8" s="22"/>
      <c r="I8" s="3"/>
      <c r="J8" s="3"/>
      <c r="K8" s="3"/>
      <c r="L8" s="3"/>
      <c r="M8" s="161"/>
      <c r="N8" s="150" t="s">
        <v>98</v>
      </c>
      <c r="O8" s="150"/>
      <c r="P8" s="151"/>
    </row>
    <row r="9" spans="2:16" ht="15.75" thickBot="1" x14ac:dyDescent="0.3">
      <c r="C9" s="3"/>
      <c r="D9" s="3"/>
      <c r="E9" s="15" t="s">
        <v>11</v>
      </c>
      <c r="F9" s="13"/>
      <c r="G9" s="13"/>
      <c r="H9" s="14"/>
      <c r="I9" s="3"/>
      <c r="J9" s="156" t="s">
        <v>99</v>
      </c>
      <c r="K9" s="157"/>
      <c r="L9" s="3"/>
      <c r="M9" s="161"/>
      <c r="N9" s="152"/>
      <c r="O9" s="152"/>
      <c r="P9" s="153"/>
    </row>
    <row r="10" spans="2:16" ht="15.75" thickBot="1" x14ac:dyDescent="0.3">
      <c r="C10" s="3"/>
      <c r="D10" s="11" t="s">
        <v>100</v>
      </c>
      <c r="E10" s="24">
        <v>15000</v>
      </c>
      <c r="F10" s="40">
        <v>0.2</v>
      </c>
      <c r="G10" s="3">
        <f>E10*F10</f>
        <v>3000</v>
      </c>
      <c r="H10" s="21">
        <f>E10+G10</f>
        <v>18000</v>
      </c>
      <c r="I10" s="3"/>
      <c r="J10" s="158"/>
      <c r="K10" s="159"/>
      <c r="L10" s="3"/>
      <c r="M10" s="162"/>
      <c r="N10" s="154"/>
      <c r="O10" s="154"/>
      <c r="P10" s="155"/>
    </row>
    <row r="11" spans="2:16" ht="15.75" customHeight="1" thickBot="1" x14ac:dyDescent="0.3">
      <c r="C11" s="3"/>
      <c r="D11" s="3"/>
      <c r="E11" s="6"/>
      <c r="F11" s="3"/>
      <c r="G11" s="3"/>
      <c r="H11" s="22"/>
      <c r="I11" s="3"/>
      <c r="J11" s="3"/>
      <c r="K11" s="3"/>
      <c r="L11" s="3"/>
      <c r="M11" s="3"/>
      <c r="N11" s="3"/>
      <c r="O11" s="3"/>
      <c r="P11" s="3"/>
    </row>
    <row r="12" spans="2:16" ht="15.75" thickBot="1" x14ac:dyDescent="0.3">
      <c r="C12" s="3"/>
      <c r="D12" s="3"/>
      <c r="E12" s="15" t="s">
        <v>15</v>
      </c>
      <c r="F12" s="13"/>
      <c r="G12" s="13"/>
      <c r="H12" s="14"/>
      <c r="I12" s="3"/>
      <c r="J12" s="156" t="s">
        <v>99</v>
      </c>
      <c r="K12" s="157"/>
      <c r="L12" s="3"/>
      <c r="M12" s="3"/>
      <c r="N12" s="3"/>
      <c r="O12" s="3"/>
      <c r="P12" s="3"/>
    </row>
    <row r="13" spans="2:16" ht="15.75" thickBot="1" x14ac:dyDescent="0.3">
      <c r="C13" s="3"/>
      <c r="D13" s="11" t="s">
        <v>100</v>
      </c>
      <c r="E13" s="23">
        <v>17000</v>
      </c>
      <c r="F13" s="40">
        <v>0.2</v>
      </c>
      <c r="G13" s="3">
        <f>E13*F13</f>
        <v>3400</v>
      </c>
      <c r="H13" s="21">
        <f>E13+G13</f>
        <v>20400</v>
      </c>
      <c r="I13" s="3"/>
      <c r="J13" s="158"/>
      <c r="K13" s="159"/>
      <c r="L13" s="3"/>
      <c r="M13" s="3"/>
      <c r="N13" s="3"/>
      <c r="O13" s="3"/>
      <c r="P13" s="3"/>
    </row>
    <row r="14" spans="2:16" x14ac:dyDescent="0.25">
      <c r="C14" s="3"/>
      <c r="D14" s="3"/>
      <c r="E14" s="6"/>
      <c r="F14" s="3"/>
      <c r="G14" s="3"/>
      <c r="H14" s="22"/>
      <c r="I14" s="3"/>
      <c r="J14" s="3"/>
      <c r="K14" s="3"/>
      <c r="L14" s="3"/>
      <c r="M14" s="3"/>
      <c r="N14" s="3"/>
      <c r="O14" s="3"/>
      <c r="P14" s="3"/>
    </row>
    <row r="15" spans="2:16" ht="15.75" thickBot="1" x14ac:dyDescent="0.3">
      <c r="C15" s="3"/>
      <c r="D15" s="3"/>
      <c r="E15" s="6"/>
      <c r="F15" s="3"/>
      <c r="G15" s="3"/>
      <c r="H15" s="22"/>
      <c r="I15" s="3"/>
      <c r="J15" s="3"/>
      <c r="K15" s="3"/>
      <c r="L15" s="3"/>
      <c r="M15" s="3"/>
      <c r="N15" s="3"/>
      <c r="O15" s="3"/>
      <c r="P15" s="3"/>
    </row>
    <row r="16" spans="2:16" ht="15.75" thickBot="1" x14ac:dyDescent="0.3">
      <c r="C16" s="3"/>
      <c r="D16" s="3"/>
      <c r="E16" s="12" t="s">
        <v>12</v>
      </c>
      <c r="F16" s="13"/>
      <c r="G16" s="13"/>
      <c r="H16" s="14"/>
      <c r="I16" s="3"/>
      <c r="J16" s="12" t="s">
        <v>69</v>
      </c>
      <c r="K16" s="13"/>
      <c r="L16" s="13"/>
      <c r="M16" s="14"/>
      <c r="N16" s="3"/>
      <c r="O16" s="3"/>
      <c r="P16" s="3"/>
    </row>
    <row r="17" spans="3:16" ht="15.75" thickBot="1" x14ac:dyDescent="0.3">
      <c r="C17" s="3"/>
      <c r="D17" s="11" t="s">
        <v>101</v>
      </c>
      <c r="E17" s="25">
        <v>50000</v>
      </c>
      <c r="F17" s="7">
        <v>0.1</v>
      </c>
      <c r="G17" s="3">
        <f>E17*F17</f>
        <v>5000</v>
      </c>
      <c r="H17" s="21">
        <f>E17+G17</f>
        <v>55000</v>
      </c>
      <c r="I17" s="3"/>
      <c r="J17" s="25">
        <v>190000</v>
      </c>
      <c r="K17" s="7">
        <v>0.1</v>
      </c>
      <c r="L17" s="3">
        <f>J17*K17</f>
        <v>19000</v>
      </c>
      <c r="M17" s="21">
        <f>J17+L17</f>
        <v>209000</v>
      </c>
      <c r="N17" s="11" t="s">
        <v>100</v>
      </c>
      <c r="O17" s="3"/>
      <c r="P17" s="3"/>
    </row>
    <row r="18" spans="3:16" ht="15.75" thickBot="1" x14ac:dyDescent="0.3">
      <c r="C18" s="3"/>
      <c r="D18" s="9" t="s">
        <v>102</v>
      </c>
      <c r="E18" s="26">
        <v>70000</v>
      </c>
      <c r="F18" s="7">
        <v>0.1</v>
      </c>
      <c r="G18" s="3">
        <f>E18*F18</f>
        <v>7000</v>
      </c>
      <c r="H18" s="21">
        <f>E18+G18</f>
        <v>77000</v>
      </c>
      <c r="I18" s="3"/>
      <c r="J18" s="3"/>
      <c r="K18" s="3"/>
      <c r="L18" s="3"/>
      <c r="M18" s="3"/>
      <c r="N18" s="3"/>
      <c r="O18" s="3"/>
      <c r="P18" s="3"/>
    </row>
    <row r="19" spans="3:16" ht="15.75" thickBot="1" x14ac:dyDescent="0.3">
      <c r="C19" s="3"/>
      <c r="D19" s="11" t="s">
        <v>103</v>
      </c>
      <c r="E19" s="26">
        <v>175000</v>
      </c>
      <c r="F19" s="7">
        <v>0.1</v>
      </c>
      <c r="G19" s="3">
        <f>E19*F19</f>
        <v>17500</v>
      </c>
      <c r="H19" s="21">
        <f>E19+G19</f>
        <v>192500</v>
      </c>
      <c r="I19" s="3"/>
      <c r="J19" s="3"/>
      <c r="K19" s="3"/>
      <c r="L19" s="3"/>
      <c r="M19" s="3"/>
      <c r="N19" s="3"/>
      <c r="O19" s="3"/>
      <c r="P19" s="3"/>
    </row>
    <row r="20" spans="3:16" ht="15.75" customHeight="1" thickBot="1" x14ac:dyDescent="0.3">
      <c r="C20" s="3"/>
      <c r="D20" s="10" t="s">
        <v>104</v>
      </c>
      <c r="E20" s="27">
        <v>240000</v>
      </c>
      <c r="F20" s="7">
        <v>0.1</v>
      </c>
      <c r="G20" s="3">
        <f>E20*F20</f>
        <v>24000</v>
      </c>
      <c r="H20" s="21">
        <f>E20+G20</f>
        <v>264000</v>
      </c>
      <c r="I20" s="3"/>
      <c r="J20" s="3"/>
      <c r="K20" s="3"/>
      <c r="L20" s="150" t="s">
        <v>98</v>
      </c>
      <c r="M20" s="150"/>
      <c r="N20" s="50"/>
    </row>
    <row r="21" spans="3:16" ht="15.75" thickBot="1" x14ac:dyDescent="0.3">
      <c r="C21" s="3"/>
      <c r="D21" s="3"/>
      <c r="E21" s="6"/>
      <c r="F21" s="3"/>
      <c r="G21" s="3"/>
      <c r="H21" s="22"/>
      <c r="I21" s="3"/>
      <c r="J21" s="3"/>
      <c r="K21" s="3"/>
      <c r="L21" s="152"/>
      <c r="M21" s="152"/>
      <c r="N21" s="51"/>
    </row>
    <row r="22" spans="3:16" ht="15.75" thickBot="1" x14ac:dyDescent="0.3">
      <c r="C22" s="3"/>
      <c r="D22" s="3"/>
      <c r="E22" s="15" t="s">
        <v>13</v>
      </c>
      <c r="F22" s="13"/>
      <c r="G22" s="13"/>
      <c r="H22" s="14"/>
      <c r="I22" s="3"/>
      <c r="J22" s="3"/>
      <c r="K22" s="3"/>
      <c r="L22" s="154"/>
      <c r="M22" s="154"/>
      <c r="N22" s="52"/>
    </row>
    <row r="23" spans="3:16" ht="15.75" thickBot="1" x14ac:dyDescent="0.3">
      <c r="C23" s="3"/>
      <c r="D23" s="11" t="s">
        <v>101</v>
      </c>
      <c r="E23" s="28">
        <v>40000</v>
      </c>
      <c r="F23" s="7">
        <v>0.1</v>
      </c>
      <c r="G23" s="3">
        <f>E23*F23</f>
        <v>4000</v>
      </c>
      <c r="H23" s="21">
        <f>E23+G23</f>
        <v>44000</v>
      </c>
      <c r="I23" s="3"/>
      <c r="J23" s="3"/>
      <c r="K23" s="3"/>
    </row>
    <row r="24" spans="3:16" ht="15.75" thickBot="1" x14ac:dyDescent="0.3">
      <c r="C24" s="3"/>
      <c r="D24" s="9" t="s">
        <v>102</v>
      </c>
      <c r="E24" s="29">
        <v>70000</v>
      </c>
      <c r="F24" s="7">
        <v>0.1</v>
      </c>
      <c r="G24" s="3">
        <f>E24*F24</f>
        <v>7000</v>
      </c>
      <c r="H24" s="21">
        <f>E24+G24</f>
        <v>77000</v>
      </c>
      <c r="I24" s="3"/>
      <c r="J24" s="3"/>
      <c r="K24" s="3"/>
    </row>
    <row r="25" spans="3:16" ht="15.75" thickBot="1" x14ac:dyDescent="0.3">
      <c r="C25" s="3"/>
      <c r="D25" s="11" t="s">
        <v>103</v>
      </c>
      <c r="E25" s="29">
        <v>120000</v>
      </c>
      <c r="F25" s="7">
        <v>0.1</v>
      </c>
      <c r="G25" s="3">
        <f>E25*F25</f>
        <v>12000</v>
      </c>
      <c r="H25" s="21">
        <f>E25+G25</f>
        <v>132000</v>
      </c>
      <c r="I25" s="3"/>
      <c r="J25" s="3"/>
      <c r="K25" s="3"/>
    </row>
    <row r="26" spans="3:16" ht="15.75" thickBot="1" x14ac:dyDescent="0.3">
      <c r="C26" s="3"/>
      <c r="D26" s="10" t="s">
        <v>104</v>
      </c>
      <c r="E26" s="29">
        <v>145000</v>
      </c>
      <c r="F26" s="7">
        <v>0.1</v>
      </c>
      <c r="G26" s="3">
        <f>E26*F26</f>
        <v>14500</v>
      </c>
      <c r="H26" s="21">
        <f>E26+G26</f>
        <v>159500</v>
      </c>
      <c r="I26" s="3"/>
      <c r="J26" s="3"/>
      <c r="K26" s="3"/>
    </row>
    <row r="27" spans="3:16" ht="15.75" thickBot="1" x14ac:dyDescent="0.3">
      <c r="C27" s="3"/>
      <c r="D27" s="3"/>
      <c r="E27" s="6"/>
      <c r="F27" s="3"/>
      <c r="G27" s="3"/>
      <c r="H27" s="22"/>
      <c r="I27" s="3"/>
      <c r="J27" s="3"/>
      <c r="K27" s="3"/>
    </row>
    <row r="28" spans="3:16" ht="15.75" thickBot="1" x14ac:dyDescent="0.3">
      <c r="C28" s="3"/>
      <c r="D28" s="3"/>
      <c r="E28" s="15" t="s">
        <v>14</v>
      </c>
      <c r="F28" s="13"/>
      <c r="G28" s="13"/>
      <c r="H28" s="14"/>
      <c r="I28" s="3"/>
      <c r="J28" s="3"/>
      <c r="K28" s="3"/>
    </row>
    <row r="29" spans="3:16" ht="15.75" thickBot="1" x14ac:dyDescent="0.3">
      <c r="C29" s="3"/>
      <c r="D29" s="11" t="s">
        <v>101</v>
      </c>
      <c r="E29" s="30">
        <v>35000</v>
      </c>
      <c r="F29" s="7">
        <v>0.1</v>
      </c>
      <c r="G29" s="3">
        <f>E29*F29</f>
        <v>3500</v>
      </c>
      <c r="H29" s="21">
        <f>E29+G29</f>
        <v>38500</v>
      </c>
      <c r="I29" s="3"/>
      <c r="J29" s="3"/>
      <c r="K29" s="3"/>
    </row>
    <row r="30" spans="3:16" ht="15.75" thickBot="1" x14ac:dyDescent="0.3">
      <c r="C30" s="3"/>
      <c r="D30" s="9" t="s">
        <v>102</v>
      </c>
      <c r="E30" s="31">
        <v>45000</v>
      </c>
      <c r="F30" s="7">
        <v>0.1</v>
      </c>
      <c r="G30" s="3">
        <f>E30*F30</f>
        <v>4500</v>
      </c>
      <c r="H30" s="21">
        <f>E30+G30</f>
        <v>49500</v>
      </c>
      <c r="I30" s="3"/>
      <c r="J30" s="3"/>
      <c r="K30" s="3"/>
    </row>
    <row r="31" spans="3:16" ht="15.75" thickBot="1" x14ac:dyDescent="0.3">
      <c r="C31" s="3"/>
      <c r="D31" s="11" t="s">
        <v>103</v>
      </c>
      <c r="E31" s="31">
        <v>55000</v>
      </c>
      <c r="F31" s="7">
        <v>0.1</v>
      </c>
      <c r="G31" s="3">
        <f>E31*F31</f>
        <v>5500</v>
      </c>
      <c r="H31" s="21">
        <f>E31+G31</f>
        <v>60500</v>
      </c>
      <c r="I31" s="3"/>
      <c r="J31" s="3"/>
      <c r="K31" s="3"/>
    </row>
    <row r="32" spans="3:16" ht="15.75" thickBot="1" x14ac:dyDescent="0.3">
      <c r="C32" s="3"/>
      <c r="D32" s="10" t="s">
        <v>104</v>
      </c>
      <c r="E32" s="32">
        <v>80000</v>
      </c>
      <c r="F32" s="7">
        <v>0.1</v>
      </c>
      <c r="G32" s="3">
        <f>E32*F32</f>
        <v>8000</v>
      </c>
      <c r="H32" s="21">
        <f>E32+G32</f>
        <v>88000</v>
      </c>
      <c r="I32" s="3"/>
      <c r="J32" s="3"/>
      <c r="K32" s="3"/>
    </row>
    <row r="33" spans="3:11" x14ac:dyDescent="0.25">
      <c r="C33" s="3"/>
      <c r="D33" s="3"/>
      <c r="E33" s="6"/>
      <c r="F33" s="3"/>
      <c r="G33" s="3"/>
      <c r="H33" s="22"/>
      <c r="I33" s="3"/>
      <c r="J33" s="3"/>
      <c r="K33" s="3"/>
    </row>
    <row r="34" spans="3:11" ht="15.75" thickBot="1" x14ac:dyDescent="0.3">
      <c r="C34" s="3"/>
      <c r="D34" s="3"/>
      <c r="E34" s="6"/>
      <c r="F34" s="3"/>
      <c r="G34" s="3"/>
      <c r="H34" s="22"/>
      <c r="I34" s="3"/>
      <c r="J34" s="3"/>
      <c r="K34" s="3"/>
    </row>
    <row r="35" spans="3:11" ht="15.75" thickBot="1" x14ac:dyDescent="0.3">
      <c r="C35" s="3"/>
      <c r="D35" s="3"/>
      <c r="E35" s="15" t="s">
        <v>105</v>
      </c>
      <c r="F35" s="13"/>
      <c r="G35" s="13"/>
      <c r="H35" s="14"/>
      <c r="I35" s="3"/>
      <c r="J35" s="167" t="s">
        <v>99</v>
      </c>
      <c r="K35" s="168"/>
    </row>
    <row r="36" spans="3:11" ht="15.75" thickBot="1" x14ac:dyDescent="0.3">
      <c r="C36" s="3"/>
      <c r="D36" s="11" t="s">
        <v>100</v>
      </c>
      <c r="E36" s="29">
        <v>33000</v>
      </c>
      <c r="F36" s="40">
        <v>0.2</v>
      </c>
      <c r="G36" s="3">
        <f>E36*F36</f>
        <v>6600</v>
      </c>
      <c r="H36" s="21">
        <f>E36+G36</f>
        <v>39600</v>
      </c>
      <c r="I36" s="3"/>
      <c r="J36" s="169"/>
      <c r="K36" s="170"/>
    </row>
    <row r="37" spans="3:11" ht="15.75" thickBot="1" x14ac:dyDescent="0.3">
      <c r="C37" s="3"/>
      <c r="D37" s="3"/>
      <c r="E37" s="6"/>
      <c r="F37" s="3"/>
      <c r="G37" s="3"/>
      <c r="H37" s="22"/>
      <c r="I37" s="3"/>
      <c r="J37" s="3"/>
      <c r="K37" s="3"/>
    </row>
    <row r="38" spans="3:11" ht="15.75" thickBot="1" x14ac:dyDescent="0.3">
      <c r="C38" s="3"/>
      <c r="D38" s="3"/>
      <c r="E38" s="15" t="s">
        <v>106</v>
      </c>
      <c r="F38" s="13"/>
      <c r="G38" s="13"/>
      <c r="H38" s="14"/>
      <c r="I38" s="3"/>
      <c r="J38" s="167" t="s">
        <v>99</v>
      </c>
      <c r="K38" s="168"/>
    </row>
    <row r="39" spans="3:11" ht="15.75" thickBot="1" x14ac:dyDescent="0.3">
      <c r="C39" s="3"/>
      <c r="D39" s="11" t="s">
        <v>100</v>
      </c>
      <c r="E39" s="23">
        <v>43000</v>
      </c>
      <c r="F39" s="40">
        <v>0.2</v>
      </c>
      <c r="G39" s="3">
        <f>E39*F39</f>
        <v>8600</v>
      </c>
      <c r="H39" s="21">
        <f>E39+G39</f>
        <v>51600</v>
      </c>
      <c r="I39" s="3"/>
      <c r="J39" s="169"/>
      <c r="K39" s="170"/>
    </row>
    <row r="40" spans="3:11" ht="15.75" thickBot="1" x14ac:dyDescent="0.3">
      <c r="C40" s="3"/>
      <c r="D40" s="3"/>
      <c r="E40" s="6"/>
      <c r="F40" s="3"/>
      <c r="G40" s="3"/>
      <c r="H40" s="22"/>
      <c r="I40" s="3"/>
      <c r="J40" s="3"/>
      <c r="K40" s="3"/>
    </row>
    <row r="41" spans="3:11" ht="15.75" thickBot="1" x14ac:dyDescent="0.3">
      <c r="C41" s="3"/>
      <c r="D41" s="3"/>
      <c r="E41" s="15" t="s">
        <v>107</v>
      </c>
      <c r="F41" s="13"/>
      <c r="G41" s="13"/>
      <c r="H41" s="14"/>
      <c r="I41" s="3"/>
      <c r="J41" s="167" t="s">
        <v>99</v>
      </c>
      <c r="K41" s="168"/>
    </row>
    <row r="42" spans="3:11" ht="15.75" thickBot="1" x14ac:dyDescent="0.3">
      <c r="C42" s="3"/>
      <c r="D42" s="11" t="s">
        <v>100</v>
      </c>
      <c r="E42" s="28">
        <v>30000</v>
      </c>
      <c r="F42" s="40">
        <v>0.2</v>
      </c>
      <c r="G42" s="3">
        <f>E42*F42</f>
        <v>6000</v>
      </c>
      <c r="H42" s="21">
        <f>E42+G42</f>
        <v>36000</v>
      </c>
      <c r="I42" s="3"/>
      <c r="J42" s="169"/>
      <c r="K42" s="170"/>
    </row>
    <row r="43" spans="3:11" ht="15.75" thickBot="1" x14ac:dyDescent="0.3">
      <c r="C43" s="3"/>
      <c r="D43" s="3"/>
      <c r="E43" s="6"/>
      <c r="F43" s="3"/>
      <c r="G43" s="3"/>
      <c r="H43" s="22"/>
      <c r="I43" s="3"/>
      <c r="J43" s="3"/>
      <c r="K43" s="3"/>
    </row>
    <row r="44" spans="3:11" ht="15.75" thickBot="1" x14ac:dyDescent="0.3">
      <c r="C44" s="3"/>
      <c r="D44" s="3"/>
      <c r="E44" s="15" t="s">
        <v>108</v>
      </c>
      <c r="F44" s="13"/>
      <c r="G44" s="13"/>
      <c r="H44" s="14"/>
      <c r="I44" s="3"/>
      <c r="J44" s="3"/>
      <c r="K44" s="3"/>
    </row>
    <row r="45" spans="3:11" x14ac:dyDescent="0.25">
      <c r="C45" s="171" t="s">
        <v>152</v>
      </c>
      <c r="D45" s="8" t="s">
        <v>109</v>
      </c>
      <c r="E45" s="34">
        <v>180000</v>
      </c>
      <c r="F45" s="7">
        <v>0.1</v>
      </c>
      <c r="G45" s="3">
        <f>E45*F45</f>
        <v>18000</v>
      </c>
      <c r="H45" s="21">
        <f>E45+G45</f>
        <v>198000</v>
      </c>
      <c r="I45" s="3"/>
      <c r="J45" s="3"/>
      <c r="K45" s="3"/>
    </row>
    <row r="46" spans="3:11" x14ac:dyDescent="0.25">
      <c r="C46" s="172"/>
      <c r="D46" s="9" t="s">
        <v>110</v>
      </c>
      <c r="E46" s="35">
        <v>140000</v>
      </c>
      <c r="F46" s="7">
        <v>0.1</v>
      </c>
      <c r="G46" s="3">
        <f t="shared" ref="G46:G53" si="0">E46*F46</f>
        <v>14000</v>
      </c>
      <c r="H46" s="21">
        <f t="shared" ref="H46:H53" si="1">E46+G46</f>
        <v>154000</v>
      </c>
      <c r="I46" s="3"/>
      <c r="J46" s="3"/>
      <c r="K46" s="3"/>
    </row>
    <row r="47" spans="3:11" ht="15.75" thickBot="1" x14ac:dyDescent="0.3">
      <c r="C47" s="173"/>
      <c r="D47" s="10" t="s">
        <v>111</v>
      </c>
      <c r="E47" s="27">
        <v>100000</v>
      </c>
      <c r="F47" s="7">
        <v>0.1</v>
      </c>
      <c r="G47" s="3">
        <f t="shared" si="0"/>
        <v>10000</v>
      </c>
      <c r="H47" s="21">
        <f t="shared" si="1"/>
        <v>110000</v>
      </c>
      <c r="I47" s="3"/>
      <c r="J47" s="3"/>
      <c r="K47" s="3"/>
    </row>
    <row r="48" spans="3:11" x14ac:dyDescent="0.25">
      <c r="C48" s="171" t="s">
        <v>153</v>
      </c>
      <c r="D48" s="8" t="s">
        <v>109</v>
      </c>
      <c r="E48" s="36">
        <v>220000</v>
      </c>
      <c r="F48" s="7">
        <v>0.1</v>
      </c>
      <c r="G48" s="3">
        <f t="shared" si="0"/>
        <v>22000</v>
      </c>
      <c r="H48" s="21">
        <f t="shared" si="1"/>
        <v>242000</v>
      </c>
      <c r="I48" s="3"/>
      <c r="J48" s="3"/>
      <c r="K48" s="3"/>
    </row>
    <row r="49" spans="3:11" x14ac:dyDescent="0.25">
      <c r="C49" s="172"/>
      <c r="D49" s="9" t="s">
        <v>110</v>
      </c>
      <c r="E49" s="35">
        <v>180000</v>
      </c>
      <c r="F49" s="7">
        <v>0.1</v>
      </c>
      <c r="G49" s="3">
        <f t="shared" si="0"/>
        <v>18000</v>
      </c>
      <c r="H49" s="21">
        <f t="shared" si="1"/>
        <v>198000</v>
      </c>
      <c r="I49" s="3"/>
      <c r="J49" s="3"/>
      <c r="K49" s="3"/>
    </row>
    <row r="50" spans="3:11" ht="15.75" thickBot="1" x14ac:dyDescent="0.3">
      <c r="C50" s="173"/>
      <c r="D50" s="10" t="s">
        <v>111</v>
      </c>
      <c r="E50" s="27">
        <v>140000</v>
      </c>
      <c r="F50" s="7">
        <v>0.1</v>
      </c>
      <c r="G50" s="3">
        <f t="shared" si="0"/>
        <v>14000</v>
      </c>
      <c r="H50" s="21">
        <f t="shared" si="1"/>
        <v>154000</v>
      </c>
      <c r="I50" s="3"/>
      <c r="J50" s="3"/>
      <c r="K50" s="3"/>
    </row>
    <row r="51" spans="3:11" x14ac:dyDescent="0.25">
      <c r="C51" s="171" t="s">
        <v>154</v>
      </c>
      <c r="D51" s="8" t="s">
        <v>109</v>
      </c>
      <c r="E51" s="36">
        <v>260000</v>
      </c>
      <c r="F51" s="7">
        <v>0.1</v>
      </c>
      <c r="G51" s="3">
        <f t="shared" si="0"/>
        <v>26000</v>
      </c>
      <c r="H51" s="21">
        <f t="shared" si="1"/>
        <v>286000</v>
      </c>
      <c r="I51" s="3"/>
      <c r="J51" s="3"/>
      <c r="K51" s="3"/>
    </row>
    <row r="52" spans="3:11" x14ac:dyDescent="0.25">
      <c r="C52" s="172"/>
      <c r="D52" s="9" t="s">
        <v>110</v>
      </c>
      <c r="E52" s="35">
        <v>220000</v>
      </c>
      <c r="F52" s="7">
        <v>0.1</v>
      </c>
      <c r="G52" s="3">
        <f t="shared" si="0"/>
        <v>22000</v>
      </c>
      <c r="H52" s="21">
        <f t="shared" si="1"/>
        <v>242000</v>
      </c>
      <c r="I52" s="3"/>
      <c r="J52" s="3"/>
      <c r="K52" s="3"/>
    </row>
    <row r="53" spans="3:11" ht="15.75" thickBot="1" x14ac:dyDescent="0.3">
      <c r="C53" s="173"/>
      <c r="D53" s="10" t="s">
        <v>111</v>
      </c>
      <c r="E53" s="27">
        <v>200000</v>
      </c>
      <c r="F53" s="7">
        <v>0.1</v>
      </c>
      <c r="G53" s="3">
        <f t="shared" si="0"/>
        <v>20000</v>
      </c>
      <c r="H53" s="21">
        <f t="shared" si="1"/>
        <v>220000</v>
      </c>
      <c r="I53" s="3"/>
      <c r="J53" s="3"/>
      <c r="K53" s="3"/>
    </row>
    <row r="54" spans="3:11" ht="15.75" thickBot="1" x14ac:dyDescent="0.3">
      <c r="C54" s="3"/>
      <c r="D54" s="3"/>
      <c r="E54" s="6"/>
      <c r="F54" s="3"/>
      <c r="G54" s="3"/>
      <c r="H54" s="22"/>
      <c r="I54" s="3"/>
      <c r="J54" s="3"/>
      <c r="K54" s="3"/>
    </row>
    <row r="55" spans="3:11" ht="15.75" thickBot="1" x14ac:dyDescent="0.3">
      <c r="C55" s="3"/>
      <c r="D55" s="3"/>
      <c r="E55" s="15" t="s">
        <v>112</v>
      </c>
      <c r="F55" s="13"/>
      <c r="G55" s="13"/>
      <c r="H55" s="14"/>
      <c r="I55" s="3"/>
      <c r="J55" s="3"/>
      <c r="K55" s="3"/>
    </row>
    <row r="56" spans="3:11" x14ac:dyDescent="0.25">
      <c r="C56" s="3"/>
      <c r="D56" s="8" t="s">
        <v>113</v>
      </c>
      <c r="E56" s="36">
        <v>220000</v>
      </c>
      <c r="F56" s="7">
        <v>0.1</v>
      </c>
      <c r="G56" s="3">
        <f>E56*F56</f>
        <v>22000</v>
      </c>
      <c r="H56" s="21">
        <f>E56+G56</f>
        <v>242000</v>
      </c>
      <c r="I56" s="3"/>
      <c r="J56" s="3"/>
      <c r="K56" s="3"/>
    </row>
    <row r="57" spans="3:11" x14ac:dyDescent="0.25">
      <c r="C57" s="3"/>
      <c r="D57" s="9" t="s">
        <v>109</v>
      </c>
      <c r="E57" s="35">
        <v>170000</v>
      </c>
      <c r="F57" s="7">
        <v>0.1</v>
      </c>
      <c r="G57" s="3">
        <f t="shared" ref="G57:G59" si="2">E57*F57</f>
        <v>17000</v>
      </c>
      <c r="H57" s="21">
        <f t="shared" ref="H57:H59" si="3">E57+G57</f>
        <v>187000</v>
      </c>
      <c r="I57" s="3"/>
      <c r="J57" s="3"/>
      <c r="K57" s="3"/>
    </row>
    <row r="58" spans="3:11" x14ac:dyDescent="0.25">
      <c r="C58" s="3"/>
      <c r="D58" s="9" t="s">
        <v>110</v>
      </c>
      <c r="E58" s="35">
        <v>120000</v>
      </c>
      <c r="F58" s="7">
        <v>0.1</v>
      </c>
      <c r="G58" s="3">
        <f t="shared" si="2"/>
        <v>12000</v>
      </c>
      <c r="H58" s="21">
        <f t="shared" si="3"/>
        <v>132000</v>
      </c>
      <c r="I58" s="3"/>
      <c r="J58" s="3"/>
      <c r="K58" s="3"/>
    </row>
    <row r="59" spans="3:11" ht="15.75" thickBot="1" x14ac:dyDescent="0.3">
      <c r="C59" s="3"/>
      <c r="D59" s="10" t="s">
        <v>114</v>
      </c>
      <c r="E59" s="27">
        <v>100000</v>
      </c>
      <c r="F59" s="7">
        <v>0.1</v>
      </c>
      <c r="G59" s="3">
        <f t="shared" si="2"/>
        <v>10000</v>
      </c>
      <c r="H59" s="21">
        <f t="shared" si="3"/>
        <v>110000</v>
      </c>
      <c r="I59" s="3"/>
      <c r="J59" s="3"/>
      <c r="K59" s="3"/>
    </row>
    <row r="60" spans="3:11" ht="15.75" thickBot="1" x14ac:dyDescent="0.3">
      <c r="C60" s="3"/>
      <c r="D60" s="3"/>
      <c r="E60" s="6"/>
      <c r="F60" s="3"/>
      <c r="G60" s="3"/>
      <c r="H60" s="22"/>
      <c r="I60" s="3"/>
      <c r="J60" s="3"/>
      <c r="K60" s="3"/>
    </row>
    <row r="61" spans="3:11" ht="15.75" thickBot="1" x14ac:dyDescent="0.3">
      <c r="C61" s="174" t="s">
        <v>152</v>
      </c>
      <c r="D61" s="3"/>
      <c r="E61" s="15" t="s">
        <v>115</v>
      </c>
      <c r="F61" s="13"/>
      <c r="G61" s="13"/>
      <c r="H61" s="14"/>
      <c r="I61" s="3"/>
      <c r="J61" s="3"/>
      <c r="K61" s="3"/>
    </row>
    <row r="62" spans="3:11" x14ac:dyDescent="0.25">
      <c r="C62" s="175"/>
      <c r="D62" s="16" t="s">
        <v>113</v>
      </c>
      <c r="E62" s="30">
        <v>350000</v>
      </c>
      <c r="F62" s="7">
        <v>0.1</v>
      </c>
      <c r="G62" s="3">
        <f>E62*F62</f>
        <v>35000</v>
      </c>
      <c r="H62" s="21">
        <f>E62+G62</f>
        <v>385000</v>
      </c>
      <c r="I62" s="3"/>
      <c r="J62" s="3"/>
      <c r="K62" s="3"/>
    </row>
    <row r="63" spans="3:11" ht="15.75" thickBot="1" x14ac:dyDescent="0.3">
      <c r="C63" s="176"/>
      <c r="D63" s="17" t="s">
        <v>111</v>
      </c>
      <c r="E63" s="32">
        <v>350000</v>
      </c>
      <c r="F63" s="7">
        <v>0.1</v>
      </c>
      <c r="G63" s="3">
        <f>E63*F63</f>
        <v>35000</v>
      </c>
      <c r="H63" s="21">
        <f>E63+G63</f>
        <v>385000</v>
      </c>
      <c r="I63" s="3"/>
      <c r="J63" s="3"/>
      <c r="K63" s="3"/>
    </row>
    <row r="64" spans="3:11" ht="15.75" thickBot="1" x14ac:dyDescent="0.3">
      <c r="C64" s="3"/>
      <c r="D64" s="3"/>
      <c r="E64" s="6"/>
      <c r="F64" s="3"/>
      <c r="G64" s="3"/>
      <c r="H64" s="22"/>
      <c r="I64" s="3"/>
      <c r="J64" s="3"/>
      <c r="K64" s="3"/>
    </row>
    <row r="65" spans="3:11" ht="15.75" thickBot="1" x14ac:dyDescent="0.3">
      <c r="C65" s="3"/>
      <c r="D65" s="3"/>
      <c r="E65" s="15" t="s">
        <v>116</v>
      </c>
      <c r="F65" s="13"/>
      <c r="G65" s="13"/>
      <c r="H65" s="14"/>
      <c r="I65" s="3"/>
      <c r="J65" s="3"/>
      <c r="K65" s="3"/>
    </row>
    <row r="66" spans="3:11" ht="15.75" thickBot="1" x14ac:dyDescent="0.3">
      <c r="C66" s="3"/>
      <c r="D66" s="11" t="s">
        <v>117</v>
      </c>
      <c r="E66" s="30">
        <v>170000</v>
      </c>
      <c r="F66" s="7">
        <v>0.1</v>
      </c>
      <c r="G66" s="3">
        <f>E66*F66</f>
        <v>17000</v>
      </c>
      <c r="H66" s="21">
        <f>E66+G66</f>
        <v>187000</v>
      </c>
      <c r="I66" s="3"/>
      <c r="J66" s="3"/>
      <c r="K66" s="3"/>
    </row>
    <row r="67" spans="3:11" ht="15.75" thickBot="1" x14ac:dyDescent="0.3">
      <c r="C67" s="3"/>
      <c r="D67" s="3"/>
      <c r="E67" s="6"/>
      <c r="F67" s="3"/>
      <c r="G67" s="3"/>
      <c r="H67" s="22"/>
      <c r="I67" s="3"/>
      <c r="J67" s="3"/>
      <c r="K67" s="3"/>
    </row>
    <row r="68" spans="3:11" ht="15.75" thickBot="1" x14ac:dyDescent="0.3">
      <c r="C68" s="3"/>
      <c r="D68" s="3"/>
      <c r="E68" s="15" t="s">
        <v>118</v>
      </c>
      <c r="F68" s="13"/>
      <c r="G68" s="13"/>
      <c r="H68" s="14"/>
      <c r="I68" s="3"/>
      <c r="J68" s="156" t="s">
        <v>99</v>
      </c>
      <c r="K68" s="157"/>
    </row>
    <row r="69" spans="3:11" ht="15.75" thickBot="1" x14ac:dyDescent="0.3">
      <c r="C69" s="3"/>
      <c r="D69" s="11" t="s">
        <v>117</v>
      </c>
      <c r="E69" s="30">
        <v>64000</v>
      </c>
      <c r="F69" s="40">
        <v>0.2</v>
      </c>
      <c r="G69" s="3">
        <f>E69*F69</f>
        <v>12800</v>
      </c>
      <c r="H69" s="21">
        <f>E69+G69</f>
        <v>76800</v>
      </c>
      <c r="I69" s="3"/>
      <c r="J69" s="158"/>
      <c r="K69" s="159"/>
    </row>
    <row r="70" spans="3:11" ht="15.75" thickBot="1" x14ac:dyDescent="0.3">
      <c r="C70" s="3"/>
      <c r="D70" s="3"/>
      <c r="E70" s="6"/>
      <c r="F70" s="3"/>
      <c r="G70" s="3"/>
      <c r="H70" s="22"/>
      <c r="I70" s="3"/>
      <c r="J70" s="3"/>
      <c r="K70" s="3"/>
    </row>
    <row r="71" spans="3:11" ht="15.75" thickBot="1" x14ac:dyDescent="0.3">
      <c r="C71" s="3"/>
      <c r="D71" s="3"/>
      <c r="E71" s="15" t="s">
        <v>119</v>
      </c>
      <c r="F71" s="13"/>
      <c r="G71" s="13"/>
      <c r="H71" s="14"/>
      <c r="I71" s="3"/>
      <c r="J71" s="156" t="s">
        <v>99</v>
      </c>
      <c r="K71" s="157"/>
    </row>
    <row r="72" spans="3:11" ht="15.75" thickBot="1" x14ac:dyDescent="0.3">
      <c r="C72" s="3"/>
      <c r="D72" s="11" t="s">
        <v>117</v>
      </c>
      <c r="E72" s="24">
        <v>82000</v>
      </c>
      <c r="F72" s="40">
        <v>0.2</v>
      </c>
      <c r="G72" s="3">
        <f>E72*F72</f>
        <v>16400</v>
      </c>
      <c r="H72" s="21">
        <f>E72+G72</f>
        <v>98400</v>
      </c>
      <c r="I72" s="3"/>
      <c r="J72" s="158"/>
      <c r="K72" s="159"/>
    </row>
    <row r="73" spans="3:11" ht="15.75" thickBot="1" x14ac:dyDescent="0.3">
      <c r="C73" s="3"/>
      <c r="D73" s="3"/>
      <c r="E73" s="6"/>
      <c r="F73" s="3"/>
      <c r="G73" s="3"/>
      <c r="H73" s="22"/>
      <c r="I73" s="3"/>
      <c r="J73" s="3"/>
      <c r="K73" s="3"/>
    </row>
    <row r="74" spans="3:11" ht="15.75" thickBot="1" x14ac:dyDescent="0.3">
      <c r="C74" s="3"/>
      <c r="D74" s="3"/>
      <c r="E74" s="15" t="s">
        <v>120</v>
      </c>
      <c r="F74" s="13"/>
      <c r="G74" s="13"/>
      <c r="H74" s="14"/>
      <c r="I74" s="3"/>
      <c r="J74" s="156" t="s">
        <v>99</v>
      </c>
      <c r="K74" s="157"/>
    </row>
    <row r="75" spans="3:11" ht="15.75" thickBot="1" x14ac:dyDescent="0.3">
      <c r="C75" s="3"/>
      <c r="D75" s="11" t="s">
        <v>117</v>
      </c>
      <c r="E75" s="30">
        <v>64000</v>
      </c>
      <c r="F75" s="40">
        <v>0.2</v>
      </c>
      <c r="G75" s="3">
        <f t="shared" ref="G75" si="4">E75*F75</f>
        <v>12800</v>
      </c>
      <c r="H75" s="21">
        <f t="shared" ref="H75" si="5">E75+G75</f>
        <v>76800</v>
      </c>
      <c r="I75" s="3"/>
      <c r="J75" s="158"/>
      <c r="K75" s="159"/>
    </row>
    <row r="76" spans="3:11" ht="15.75" thickBot="1" x14ac:dyDescent="0.3">
      <c r="C76" s="3"/>
      <c r="D76" s="3"/>
      <c r="E76" s="6"/>
      <c r="F76" s="3"/>
      <c r="G76" s="3"/>
      <c r="H76" s="22"/>
      <c r="I76" s="3"/>
      <c r="J76" s="3"/>
      <c r="K76" s="3"/>
    </row>
    <row r="77" spans="3:11" ht="15.75" thickBot="1" x14ac:dyDescent="0.3">
      <c r="C77" s="3"/>
      <c r="D77" s="3"/>
      <c r="E77" s="15" t="s">
        <v>121</v>
      </c>
      <c r="F77" s="13"/>
      <c r="G77" s="13"/>
      <c r="H77" s="14"/>
      <c r="I77" s="3"/>
      <c r="J77" s="156" t="s">
        <v>99</v>
      </c>
      <c r="K77" s="157"/>
    </row>
    <row r="78" spans="3:11" ht="15.75" thickBot="1" x14ac:dyDescent="0.3">
      <c r="C78" s="3"/>
      <c r="D78" s="11" t="s">
        <v>117</v>
      </c>
      <c r="E78" s="30">
        <v>82000</v>
      </c>
      <c r="F78" s="40">
        <v>0.2</v>
      </c>
      <c r="G78" s="3">
        <f t="shared" ref="G78" si="6">E78*F78</f>
        <v>16400</v>
      </c>
      <c r="H78" s="21">
        <f t="shared" ref="H78" si="7">E78+G78</f>
        <v>98400</v>
      </c>
      <c r="I78" s="3"/>
      <c r="J78" s="158"/>
      <c r="K78" s="159"/>
    </row>
    <row r="79" spans="3:11" ht="15.75" thickBot="1" x14ac:dyDescent="0.3">
      <c r="C79" s="3"/>
      <c r="D79" s="3"/>
      <c r="E79" s="6"/>
      <c r="F79" s="3"/>
      <c r="G79" s="3"/>
      <c r="H79" s="22"/>
      <c r="I79" s="3"/>
      <c r="J79" s="3"/>
      <c r="K79" s="3"/>
    </row>
    <row r="80" spans="3:11" ht="15.75" thickBot="1" x14ac:dyDescent="0.3">
      <c r="C80" s="3"/>
      <c r="D80" s="3"/>
      <c r="E80" s="15" t="s">
        <v>122</v>
      </c>
      <c r="F80" s="13"/>
      <c r="G80" s="13"/>
      <c r="H80" s="14"/>
      <c r="I80" s="3"/>
      <c r="J80" s="156" t="s">
        <v>99</v>
      </c>
      <c r="K80" s="157"/>
    </row>
    <row r="81" spans="3:11" ht="15.75" thickBot="1" x14ac:dyDescent="0.3">
      <c r="C81" s="3"/>
      <c r="D81" s="11" t="s">
        <v>117</v>
      </c>
      <c r="E81" s="30">
        <v>52000</v>
      </c>
      <c r="F81" s="40">
        <v>0.2</v>
      </c>
      <c r="G81" s="3">
        <f t="shared" ref="G81" si="8">E81*F81</f>
        <v>10400</v>
      </c>
      <c r="H81" s="21">
        <f t="shared" ref="H81" si="9">E81+G81</f>
        <v>62400</v>
      </c>
      <c r="I81" s="3"/>
      <c r="J81" s="158"/>
      <c r="K81" s="159"/>
    </row>
    <row r="82" spans="3:11" ht="15.75" thickBot="1" x14ac:dyDescent="0.3">
      <c r="C82" s="3"/>
      <c r="D82" s="3"/>
      <c r="E82" s="6"/>
      <c r="F82" s="3"/>
      <c r="G82" s="3"/>
      <c r="H82" s="22"/>
      <c r="I82" s="3"/>
      <c r="J82" s="3"/>
      <c r="K82" s="3"/>
    </row>
    <row r="83" spans="3:11" ht="15.75" thickBot="1" x14ac:dyDescent="0.3">
      <c r="C83" s="3"/>
      <c r="D83" s="3"/>
      <c r="E83" s="15" t="s">
        <v>123</v>
      </c>
      <c r="F83" s="13"/>
      <c r="G83" s="13"/>
      <c r="H83" s="14"/>
      <c r="I83" s="3"/>
      <c r="J83" s="156" t="s">
        <v>99</v>
      </c>
      <c r="K83" s="157"/>
    </row>
    <row r="84" spans="3:11" ht="15.75" thickBot="1" x14ac:dyDescent="0.3">
      <c r="C84" s="3"/>
      <c r="D84" s="11" t="s">
        <v>117</v>
      </c>
      <c r="E84" s="30">
        <v>35000</v>
      </c>
      <c r="F84" s="40">
        <v>0.2</v>
      </c>
      <c r="G84" s="3">
        <f t="shared" ref="G84" si="10">E84*F84</f>
        <v>7000</v>
      </c>
      <c r="H84" s="21">
        <f t="shared" ref="H84" si="11">E84+G84</f>
        <v>42000</v>
      </c>
      <c r="I84" s="3"/>
      <c r="J84" s="158"/>
      <c r="K84" s="159"/>
    </row>
    <row r="85" spans="3:11" ht="15.75" thickBot="1" x14ac:dyDescent="0.3">
      <c r="C85" s="3"/>
      <c r="D85" s="3"/>
      <c r="E85" s="6"/>
      <c r="F85" s="3"/>
      <c r="G85" s="3"/>
      <c r="H85" s="22"/>
      <c r="I85" s="3"/>
      <c r="J85" s="3"/>
      <c r="K85" s="3"/>
    </row>
    <row r="86" spans="3:11" ht="15.75" thickBot="1" x14ac:dyDescent="0.3">
      <c r="C86" s="3"/>
      <c r="D86" s="3"/>
      <c r="E86" s="15" t="s">
        <v>124</v>
      </c>
      <c r="F86" s="13"/>
      <c r="G86" s="13"/>
      <c r="H86" s="14"/>
      <c r="I86" s="3"/>
      <c r="J86" s="156" t="s">
        <v>99</v>
      </c>
      <c r="K86" s="157"/>
    </row>
    <row r="87" spans="3:11" ht="15.75" thickBot="1" x14ac:dyDescent="0.3">
      <c r="C87" s="3"/>
      <c r="D87" s="11" t="s">
        <v>117</v>
      </c>
      <c r="E87" s="32">
        <v>31000</v>
      </c>
      <c r="F87" s="40">
        <v>0.2</v>
      </c>
      <c r="G87" s="3">
        <f t="shared" ref="G87" si="12">E87*F87</f>
        <v>6200</v>
      </c>
      <c r="H87" s="21">
        <f t="shared" ref="H87" si="13">E87+G87</f>
        <v>37200</v>
      </c>
      <c r="I87" s="3"/>
      <c r="J87" s="158"/>
      <c r="K87" s="159"/>
    </row>
    <row r="88" spans="3:11" ht="15.75" thickBot="1" x14ac:dyDescent="0.3">
      <c r="C88" s="3"/>
      <c r="D88" s="3"/>
      <c r="E88" s="6"/>
      <c r="F88" s="3"/>
      <c r="G88" s="3"/>
      <c r="H88" s="22"/>
      <c r="I88" s="3"/>
      <c r="J88" s="3"/>
      <c r="K88" s="3"/>
    </row>
    <row r="89" spans="3:11" ht="15.75" thickBot="1" x14ac:dyDescent="0.3">
      <c r="C89" s="3"/>
      <c r="D89" s="3"/>
      <c r="E89" s="12" t="s">
        <v>125</v>
      </c>
      <c r="F89" s="13"/>
      <c r="G89" s="13"/>
      <c r="H89" s="14"/>
      <c r="I89" s="3"/>
      <c r="J89" s="156" t="s">
        <v>99</v>
      </c>
      <c r="K89" s="157"/>
    </row>
    <row r="90" spans="3:11" ht="15.75" thickBot="1" x14ac:dyDescent="0.3">
      <c r="C90" s="3"/>
      <c r="D90" s="11" t="s">
        <v>117</v>
      </c>
      <c r="E90" s="30">
        <v>52000</v>
      </c>
      <c r="F90" s="40">
        <v>0.2</v>
      </c>
      <c r="G90" s="3">
        <f t="shared" ref="G90" si="14">E90*F90</f>
        <v>10400</v>
      </c>
      <c r="H90" s="21">
        <f t="shared" ref="H90" si="15">E90+G90</f>
        <v>62400</v>
      </c>
      <c r="I90" s="3"/>
      <c r="J90" s="158"/>
      <c r="K90" s="159"/>
    </row>
    <row r="91" spans="3:11" ht="15.75" thickBot="1" x14ac:dyDescent="0.3">
      <c r="C91" s="3"/>
      <c r="D91" s="3"/>
      <c r="E91" s="6"/>
      <c r="F91" s="3"/>
      <c r="G91" s="3"/>
      <c r="H91" s="22"/>
      <c r="I91" s="3"/>
      <c r="J91" s="3"/>
      <c r="K91" s="3"/>
    </row>
    <row r="92" spans="3:11" ht="15.75" thickBot="1" x14ac:dyDescent="0.3">
      <c r="C92" s="3"/>
      <c r="D92" s="3"/>
      <c r="E92" s="15" t="s">
        <v>126</v>
      </c>
      <c r="F92" s="13"/>
      <c r="G92" s="13"/>
      <c r="H92" s="14"/>
      <c r="I92" s="3"/>
      <c r="J92" s="156" t="s">
        <v>99</v>
      </c>
      <c r="K92" s="157"/>
    </row>
    <row r="93" spans="3:11" ht="15.75" thickBot="1" x14ac:dyDescent="0.3">
      <c r="C93" s="3"/>
      <c r="D93" s="11" t="s">
        <v>117</v>
      </c>
      <c r="E93" s="30">
        <v>60000</v>
      </c>
      <c r="F93" s="40">
        <v>0.2</v>
      </c>
      <c r="G93" s="3">
        <f t="shared" ref="G93" si="16">E93*F93</f>
        <v>12000</v>
      </c>
      <c r="H93" s="21">
        <f t="shared" ref="H93" si="17">E93+G93</f>
        <v>72000</v>
      </c>
      <c r="I93" s="3"/>
      <c r="J93" s="158"/>
      <c r="K93" s="159"/>
    </row>
    <row r="94" spans="3:11" ht="15.75" thickBot="1" x14ac:dyDescent="0.3">
      <c r="C94" s="3"/>
      <c r="D94" s="3"/>
      <c r="E94" s="6"/>
      <c r="F94" s="3"/>
      <c r="G94" s="3"/>
      <c r="H94" s="22"/>
      <c r="I94" s="3"/>
      <c r="J94" s="3"/>
      <c r="K94" s="3"/>
    </row>
    <row r="95" spans="3:11" ht="15.75" thickBot="1" x14ac:dyDescent="0.3">
      <c r="C95" s="3"/>
      <c r="D95" s="3"/>
      <c r="E95" s="15" t="s">
        <v>127</v>
      </c>
      <c r="F95" s="13"/>
      <c r="G95" s="13"/>
      <c r="H95" s="14"/>
      <c r="I95" s="3"/>
      <c r="J95" s="156" t="s">
        <v>99</v>
      </c>
      <c r="K95" s="157"/>
    </row>
    <row r="96" spans="3:11" ht="15.75" thickBot="1" x14ac:dyDescent="0.3">
      <c r="C96" s="3"/>
      <c r="D96" s="11" t="s">
        <v>117</v>
      </c>
      <c r="E96" s="30">
        <v>64000</v>
      </c>
      <c r="F96" s="40">
        <v>0.2</v>
      </c>
      <c r="G96" s="3">
        <f t="shared" ref="G96" si="18">E96*F96</f>
        <v>12800</v>
      </c>
      <c r="H96" s="21">
        <f t="shared" ref="H96" si="19">E96+G96</f>
        <v>76800</v>
      </c>
      <c r="I96" s="3"/>
      <c r="J96" s="158"/>
      <c r="K96" s="159"/>
    </row>
    <row r="97" spans="3:11" ht="15.75" thickBot="1" x14ac:dyDescent="0.3">
      <c r="C97" s="3"/>
      <c r="D97" s="3"/>
      <c r="E97" s="6"/>
      <c r="F97" s="3"/>
      <c r="G97" s="3"/>
      <c r="H97" s="22"/>
      <c r="I97" s="3"/>
      <c r="J97" s="3"/>
      <c r="K97" s="3"/>
    </row>
    <row r="98" spans="3:11" ht="15.75" thickBot="1" x14ac:dyDescent="0.3">
      <c r="C98" s="3"/>
      <c r="D98" s="3"/>
      <c r="E98" s="15" t="s">
        <v>128</v>
      </c>
      <c r="F98" s="13"/>
      <c r="G98" s="13"/>
      <c r="H98" s="14"/>
      <c r="I98" s="3"/>
      <c r="J98" s="156" t="s">
        <v>99</v>
      </c>
      <c r="K98" s="157"/>
    </row>
    <row r="99" spans="3:11" ht="15.75" thickBot="1" x14ac:dyDescent="0.3">
      <c r="C99" s="3"/>
      <c r="D99" s="11" t="s">
        <v>117</v>
      </c>
      <c r="E99" s="30">
        <v>100000</v>
      </c>
      <c r="F99" s="40">
        <v>0.2</v>
      </c>
      <c r="G99" s="3">
        <f t="shared" ref="G99" si="20">E99*F99</f>
        <v>20000</v>
      </c>
      <c r="H99" s="21">
        <f t="shared" ref="H99" si="21">E99+G99</f>
        <v>120000</v>
      </c>
      <c r="I99" s="3"/>
      <c r="J99" s="158"/>
      <c r="K99" s="159"/>
    </row>
    <row r="100" spans="3:11" ht="15.75" thickBot="1" x14ac:dyDescent="0.3">
      <c r="C100" s="3"/>
      <c r="D100" s="3"/>
      <c r="E100" s="6"/>
      <c r="F100" s="3"/>
      <c r="G100" s="3"/>
      <c r="H100" s="22"/>
      <c r="I100" s="3"/>
      <c r="J100" s="3"/>
      <c r="K100" s="3"/>
    </row>
    <row r="101" spans="3:11" ht="15.75" thickBot="1" x14ac:dyDescent="0.3">
      <c r="C101" s="3"/>
      <c r="D101" s="3"/>
      <c r="E101" s="15" t="s">
        <v>129</v>
      </c>
      <c r="F101" s="13"/>
      <c r="G101" s="13"/>
      <c r="H101" s="14"/>
      <c r="I101" s="3"/>
      <c r="J101" s="156" t="s">
        <v>99</v>
      </c>
      <c r="K101" s="157"/>
    </row>
    <row r="102" spans="3:11" ht="15.75" thickBot="1" x14ac:dyDescent="0.3">
      <c r="C102" s="3"/>
      <c r="D102" s="11" t="s">
        <v>117</v>
      </c>
      <c r="E102" s="30">
        <v>60000</v>
      </c>
      <c r="F102" s="40">
        <v>0.2</v>
      </c>
      <c r="G102" s="3">
        <f t="shared" ref="G102" si="22">E102*F102</f>
        <v>12000</v>
      </c>
      <c r="H102" s="21">
        <f t="shared" ref="H102" si="23">E102+G102</f>
        <v>72000</v>
      </c>
      <c r="I102" s="3"/>
      <c r="J102" s="158"/>
      <c r="K102" s="159"/>
    </row>
    <row r="103" spans="3:11" ht="15.75" thickBot="1" x14ac:dyDescent="0.3">
      <c r="C103" s="3"/>
      <c r="D103" s="3"/>
      <c r="E103" s="6"/>
      <c r="F103" s="3"/>
      <c r="G103" s="3"/>
      <c r="H103" s="22"/>
      <c r="I103" s="3"/>
      <c r="J103" s="3"/>
      <c r="K103" s="3"/>
    </row>
    <row r="104" spans="3:11" ht="15.75" thickBot="1" x14ac:dyDescent="0.3">
      <c r="C104" s="3"/>
      <c r="D104" s="3"/>
      <c r="E104" s="15" t="s">
        <v>130</v>
      </c>
      <c r="F104" s="13"/>
      <c r="G104" s="13"/>
      <c r="H104" s="14"/>
      <c r="I104" s="3"/>
      <c r="J104" s="156" t="s">
        <v>99</v>
      </c>
      <c r="K104" s="157"/>
    </row>
    <row r="105" spans="3:11" ht="15.75" thickBot="1" x14ac:dyDescent="0.3">
      <c r="C105" s="3"/>
      <c r="D105" s="11" t="s">
        <v>117</v>
      </c>
      <c r="E105" s="30">
        <v>94000</v>
      </c>
      <c r="F105" s="40">
        <v>0.2</v>
      </c>
      <c r="G105" s="3">
        <f t="shared" ref="G105" si="24">E105*F105</f>
        <v>18800</v>
      </c>
      <c r="H105" s="21">
        <f t="shared" ref="H105" si="25">E105+G105</f>
        <v>112800</v>
      </c>
      <c r="I105" s="3"/>
      <c r="J105" s="158"/>
      <c r="K105" s="159"/>
    </row>
    <row r="106" spans="3:11" ht="15.75" thickBot="1" x14ac:dyDescent="0.3">
      <c r="C106" s="3"/>
      <c r="D106" s="3"/>
      <c r="E106" s="6"/>
      <c r="F106" s="3"/>
      <c r="G106" s="3"/>
      <c r="H106" s="22"/>
      <c r="I106" s="3"/>
      <c r="J106" s="3"/>
      <c r="K106" s="3"/>
    </row>
    <row r="107" spans="3:11" ht="15.75" thickBot="1" x14ac:dyDescent="0.3">
      <c r="C107" s="3"/>
      <c r="D107" s="3"/>
      <c r="E107" s="15" t="s">
        <v>131</v>
      </c>
      <c r="F107" s="13"/>
      <c r="G107" s="13"/>
      <c r="H107" s="14"/>
      <c r="I107" s="3"/>
      <c r="J107" s="156" t="s">
        <v>99</v>
      </c>
      <c r="K107" s="157"/>
    </row>
    <row r="108" spans="3:11" ht="15.75" thickBot="1" x14ac:dyDescent="0.3">
      <c r="C108" s="3"/>
      <c r="D108" s="11" t="s">
        <v>117</v>
      </c>
      <c r="E108" s="30">
        <v>83000</v>
      </c>
      <c r="F108" s="40">
        <v>0.2</v>
      </c>
      <c r="G108" s="3">
        <f t="shared" ref="G108" si="26">E108*F108</f>
        <v>16600</v>
      </c>
      <c r="H108" s="21">
        <f t="shared" ref="H108" si="27">E108+G108</f>
        <v>99600</v>
      </c>
      <c r="I108" s="3"/>
      <c r="J108" s="158"/>
      <c r="K108" s="159"/>
    </row>
    <row r="109" spans="3:11" ht="15.75" thickBot="1" x14ac:dyDescent="0.3">
      <c r="C109" s="3"/>
      <c r="D109" s="3"/>
      <c r="E109" s="6"/>
      <c r="F109" s="3"/>
      <c r="G109" s="3"/>
      <c r="H109" s="22"/>
      <c r="I109" s="3"/>
      <c r="J109" s="3"/>
      <c r="K109" s="3"/>
    </row>
    <row r="110" spans="3:11" ht="15.75" thickBot="1" x14ac:dyDescent="0.3">
      <c r="C110" s="3"/>
      <c r="D110" s="3"/>
      <c r="E110" s="15" t="s">
        <v>132</v>
      </c>
      <c r="F110" s="13"/>
      <c r="G110" s="13"/>
      <c r="H110" s="14"/>
      <c r="I110" s="3"/>
      <c r="J110" s="156" t="s">
        <v>99</v>
      </c>
      <c r="K110" s="157"/>
    </row>
    <row r="111" spans="3:11" ht="15.75" thickBot="1" x14ac:dyDescent="0.3">
      <c r="C111" s="3"/>
      <c r="D111" s="11" t="s">
        <v>117</v>
      </c>
      <c r="E111" s="32">
        <v>82000</v>
      </c>
      <c r="F111" s="40">
        <v>0.2</v>
      </c>
      <c r="G111" s="3">
        <f t="shared" ref="G111" si="28">E111*F111</f>
        <v>16400</v>
      </c>
      <c r="H111" s="21">
        <f t="shared" ref="H111" si="29">E111+G111</f>
        <v>98400</v>
      </c>
      <c r="I111" s="3"/>
      <c r="J111" s="158"/>
      <c r="K111" s="159"/>
    </row>
    <row r="112" spans="3:11" ht="15.75" thickBot="1" x14ac:dyDescent="0.3">
      <c r="C112" s="3"/>
      <c r="D112" s="3"/>
      <c r="E112" s="6"/>
      <c r="F112" s="3"/>
      <c r="G112" s="3"/>
      <c r="H112" s="22"/>
      <c r="I112" s="3"/>
      <c r="J112" s="3"/>
      <c r="K112" s="3"/>
    </row>
    <row r="113" spans="3:11" ht="15.75" thickBot="1" x14ac:dyDescent="0.3">
      <c r="C113" s="3"/>
      <c r="D113" s="3"/>
      <c r="E113" s="15" t="s">
        <v>133</v>
      </c>
      <c r="F113" s="13"/>
      <c r="G113" s="13"/>
      <c r="H113" s="14"/>
      <c r="I113" s="3"/>
      <c r="J113" s="156" t="s">
        <v>99</v>
      </c>
      <c r="K113" s="157"/>
    </row>
    <row r="114" spans="3:11" ht="15.75" thickBot="1" x14ac:dyDescent="0.3">
      <c r="C114" s="3"/>
      <c r="D114" s="11" t="s">
        <v>117</v>
      </c>
      <c r="E114" s="30">
        <v>31000</v>
      </c>
      <c r="F114" s="40">
        <v>0.2</v>
      </c>
      <c r="G114" s="3">
        <f t="shared" ref="G114" si="30">E114*F114</f>
        <v>6200</v>
      </c>
      <c r="H114" s="21">
        <f t="shared" ref="H114" si="31">E114+G114</f>
        <v>37200</v>
      </c>
      <c r="I114" s="3"/>
      <c r="J114" s="158"/>
      <c r="K114" s="159"/>
    </row>
    <row r="115" spans="3:11" ht="15.75" thickBot="1" x14ac:dyDescent="0.3">
      <c r="C115" s="3"/>
      <c r="D115" s="3"/>
      <c r="E115" s="6"/>
      <c r="F115" s="3"/>
      <c r="G115" s="3"/>
      <c r="H115" s="22"/>
      <c r="I115" s="3"/>
      <c r="J115" s="3"/>
      <c r="K115" s="3"/>
    </row>
    <row r="116" spans="3:11" ht="15.75" thickBot="1" x14ac:dyDescent="0.3">
      <c r="C116" s="3"/>
      <c r="D116" s="3"/>
      <c r="E116" s="15" t="s">
        <v>19</v>
      </c>
      <c r="F116" s="13"/>
      <c r="G116" s="13"/>
      <c r="H116" s="14"/>
      <c r="I116" s="3"/>
      <c r="J116" s="3"/>
      <c r="K116" s="3"/>
    </row>
    <row r="117" spans="3:11" x14ac:dyDescent="0.25">
      <c r="C117" s="3"/>
      <c r="D117" s="8" t="s">
        <v>113</v>
      </c>
      <c r="E117" s="30">
        <v>90000</v>
      </c>
      <c r="F117" s="7">
        <v>0.1</v>
      </c>
      <c r="G117" s="3">
        <f t="shared" ref="G117:G118" si="32">E117*F117</f>
        <v>9000</v>
      </c>
      <c r="H117" s="21">
        <f t="shared" ref="H117:H118" si="33">E117+G117</f>
        <v>99000</v>
      </c>
      <c r="I117" s="3"/>
      <c r="J117" s="3"/>
      <c r="K117" s="3"/>
    </row>
    <row r="118" spans="3:11" ht="15.75" thickBot="1" x14ac:dyDescent="0.3">
      <c r="C118" s="3"/>
      <c r="D118" s="10" t="s">
        <v>134</v>
      </c>
      <c r="E118" s="32">
        <v>55000</v>
      </c>
      <c r="F118" s="7">
        <v>0.1</v>
      </c>
      <c r="G118" s="3">
        <f t="shared" si="32"/>
        <v>5500</v>
      </c>
      <c r="H118" s="21">
        <f t="shared" si="33"/>
        <v>60500</v>
      </c>
      <c r="I118" s="3"/>
      <c r="J118" s="3"/>
      <c r="K118" s="3"/>
    </row>
    <row r="119" spans="3:11" ht="15.75" thickBot="1" x14ac:dyDescent="0.3">
      <c r="C119" s="3"/>
      <c r="D119" s="3"/>
      <c r="E119" s="6"/>
      <c r="F119" s="3"/>
      <c r="G119" s="3"/>
      <c r="H119" s="22"/>
      <c r="I119" s="3"/>
      <c r="J119" s="3"/>
      <c r="K119" s="3"/>
    </row>
    <row r="120" spans="3:11" ht="15.75" thickBot="1" x14ac:dyDescent="0.3">
      <c r="C120" s="3"/>
      <c r="D120" s="3"/>
      <c r="E120" s="15" t="s">
        <v>20</v>
      </c>
      <c r="F120" s="13"/>
      <c r="G120" s="13"/>
      <c r="H120" s="13"/>
      <c r="I120" s="14"/>
      <c r="J120" s="3"/>
      <c r="K120" s="3"/>
    </row>
    <row r="121" spans="3:11" ht="63.75" x14ac:dyDescent="0.25">
      <c r="C121" s="3"/>
      <c r="D121" s="4" t="s">
        <v>135</v>
      </c>
      <c r="E121" s="30">
        <v>1200000</v>
      </c>
      <c r="F121" s="7">
        <v>0.1</v>
      </c>
      <c r="G121" s="3">
        <f t="shared" ref="G121:G130" si="34">E121*F121</f>
        <v>120000</v>
      </c>
      <c r="H121" s="21">
        <f t="shared" ref="H121:H130" si="35">E121+G121</f>
        <v>1320000</v>
      </c>
      <c r="I121" s="3"/>
      <c r="J121" s="19" t="s">
        <v>136</v>
      </c>
      <c r="K121" s="3"/>
    </row>
    <row r="122" spans="3:11" ht="63.75" x14ac:dyDescent="0.25">
      <c r="C122" s="3"/>
      <c r="D122" s="4" t="s">
        <v>135</v>
      </c>
      <c r="E122" s="31">
        <v>1260000</v>
      </c>
      <c r="F122" s="7">
        <v>0.1</v>
      </c>
      <c r="G122" s="3">
        <f t="shared" si="34"/>
        <v>126000</v>
      </c>
      <c r="H122" s="21">
        <f t="shared" si="35"/>
        <v>1386000</v>
      </c>
      <c r="I122" s="3"/>
      <c r="J122" s="19" t="s">
        <v>137</v>
      </c>
      <c r="K122" s="3"/>
    </row>
    <row r="123" spans="3:11" ht="76.5" x14ac:dyDescent="0.25">
      <c r="C123" s="3"/>
      <c r="D123" s="4" t="s">
        <v>138</v>
      </c>
      <c r="E123" s="31">
        <v>1300000</v>
      </c>
      <c r="F123" s="7">
        <v>0.1</v>
      </c>
      <c r="G123" s="3">
        <f t="shared" si="34"/>
        <v>130000</v>
      </c>
      <c r="H123" s="21">
        <f t="shared" si="35"/>
        <v>1430000</v>
      </c>
      <c r="I123" s="3"/>
      <c r="J123" s="19" t="s">
        <v>136</v>
      </c>
      <c r="K123" s="3"/>
    </row>
    <row r="124" spans="3:11" ht="76.5" x14ac:dyDescent="0.25">
      <c r="C124" s="3"/>
      <c r="D124" s="4" t="s">
        <v>138</v>
      </c>
      <c r="E124" s="31">
        <v>1380000</v>
      </c>
      <c r="F124" s="7">
        <v>0.1</v>
      </c>
      <c r="G124" s="3">
        <f t="shared" si="34"/>
        <v>138000</v>
      </c>
      <c r="H124" s="21">
        <f t="shared" si="35"/>
        <v>1518000</v>
      </c>
      <c r="I124" s="3"/>
      <c r="J124" s="19" t="s">
        <v>137</v>
      </c>
      <c r="K124" s="3"/>
    </row>
    <row r="125" spans="3:11" ht="63.75" x14ac:dyDescent="0.25">
      <c r="C125" s="3"/>
      <c r="D125" s="4" t="s">
        <v>135</v>
      </c>
      <c r="E125" s="31">
        <v>1480000</v>
      </c>
      <c r="F125" s="7">
        <v>0.1</v>
      </c>
      <c r="G125" s="3">
        <f t="shared" si="34"/>
        <v>148000</v>
      </c>
      <c r="H125" s="21">
        <f t="shared" si="35"/>
        <v>1628000</v>
      </c>
      <c r="I125" s="3"/>
      <c r="J125" s="19" t="s">
        <v>136</v>
      </c>
      <c r="K125" s="3"/>
    </row>
    <row r="126" spans="3:11" ht="63.75" x14ac:dyDescent="0.25">
      <c r="C126" s="3"/>
      <c r="D126" s="4" t="s">
        <v>135</v>
      </c>
      <c r="E126" s="31">
        <v>1420000</v>
      </c>
      <c r="F126" s="7">
        <v>0.1</v>
      </c>
      <c r="G126" s="3">
        <f t="shared" si="34"/>
        <v>142000</v>
      </c>
      <c r="H126" s="21">
        <f t="shared" si="35"/>
        <v>1562000</v>
      </c>
      <c r="I126" s="3"/>
      <c r="J126" s="19" t="s">
        <v>137</v>
      </c>
      <c r="K126" s="3"/>
    </row>
    <row r="127" spans="3:11" ht="76.5" x14ac:dyDescent="0.25">
      <c r="C127" s="3"/>
      <c r="D127" s="4" t="s">
        <v>139</v>
      </c>
      <c r="E127" s="31">
        <v>1420000</v>
      </c>
      <c r="F127" s="7">
        <v>0.1</v>
      </c>
      <c r="G127" s="3">
        <f t="shared" si="34"/>
        <v>142000</v>
      </c>
      <c r="H127" s="21">
        <f t="shared" si="35"/>
        <v>1562000</v>
      </c>
      <c r="I127" s="3"/>
      <c r="J127" s="19" t="s">
        <v>136</v>
      </c>
      <c r="K127" s="3"/>
    </row>
    <row r="128" spans="3:11" ht="76.5" x14ac:dyDescent="0.25">
      <c r="C128" s="3"/>
      <c r="D128" s="4" t="s">
        <v>139</v>
      </c>
      <c r="E128" s="31">
        <v>1480000</v>
      </c>
      <c r="F128" s="7">
        <v>0.1</v>
      </c>
      <c r="G128" s="3">
        <f t="shared" si="34"/>
        <v>148000</v>
      </c>
      <c r="H128" s="21">
        <f t="shared" si="35"/>
        <v>1628000</v>
      </c>
      <c r="I128" s="3"/>
      <c r="J128" s="19" t="s">
        <v>137</v>
      </c>
      <c r="K128" s="3"/>
    </row>
    <row r="129" spans="3:11" ht="76.5" x14ac:dyDescent="0.25">
      <c r="C129" s="3"/>
      <c r="D129" s="4" t="s">
        <v>139</v>
      </c>
      <c r="E129" s="31">
        <v>1540000</v>
      </c>
      <c r="F129" s="7">
        <v>0.1</v>
      </c>
      <c r="G129" s="3">
        <f t="shared" si="34"/>
        <v>154000</v>
      </c>
      <c r="H129" s="21">
        <f t="shared" si="35"/>
        <v>1694000</v>
      </c>
      <c r="I129" s="3"/>
      <c r="J129" s="19" t="s">
        <v>140</v>
      </c>
      <c r="K129" s="3"/>
    </row>
    <row r="130" spans="3:11" ht="77.25" thickBot="1" x14ac:dyDescent="0.3">
      <c r="C130" s="3"/>
      <c r="D130" s="5" t="s">
        <v>139</v>
      </c>
      <c r="E130" s="32">
        <v>1600000</v>
      </c>
      <c r="F130" s="7">
        <v>0.1</v>
      </c>
      <c r="G130" s="3">
        <f t="shared" si="34"/>
        <v>160000</v>
      </c>
      <c r="H130" s="21">
        <f t="shared" si="35"/>
        <v>1760000</v>
      </c>
      <c r="I130" s="3"/>
      <c r="J130" s="19" t="s">
        <v>141</v>
      </c>
      <c r="K130" s="3"/>
    </row>
    <row r="131" spans="3:11" ht="15.75" thickBot="1" x14ac:dyDescent="0.3">
      <c r="C131" s="3"/>
      <c r="D131" s="3"/>
      <c r="E131" s="6"/>
      <c r="F131" s="3"/>
      <c r="G131" s="3"/>
      <c r="H131" s="22"/>
      <c r="I131" s="3"/>
      <c r="J131" s="3"/>
      <c r="K131" s="3"/>
    </row>
    <row r="132" spans="3:11" ht="15.75" thickBot="1" x14ac:dyDescent="0.3">
      <c r="C132" s="174" t="s">
        <v>152</v>
      </c>
      <c r="D132" s="3"/>
      <c r="E132" s="15" t="s">
        <v>142</v>
      </c>
      <c r="F132" s="13"/>
      <c r="G132" s="13"/>
      <c r="H132" s="14"/>
      <c r="I132" s="3"/>
      <c r="J132" s="3"/>
      <c r="K132" s="3"/>
    </row>
    <row r="133" spans="3:11" ht="15.75" thickBot="1" x14ac:dyDescent="0.3">
      <c r="C133" s="175"/>
      <c r="D133" s="11" t="s">
        <v>117</v>
      </c>
      <c r="E133" s="23">
        <v>87000</v>
      </c>
      <c r="F133" s="7">
        <v>0.1</v>
      </c>
      <c r="G133" s="3">
        <f t="shared" ref="G133" si="36">E133*F133</f>
        <v>8700</v>
      </c>
      <c r="H133" s="21">
        <f t="shared" ref="H133" si="37">E133+G133</f>
        <v>95700</v>
      </c>
      <c r="I133" s="3"/>
      <c r="J133" s="3"/>
      <c r="K133" s="3"/>
    </row>
    <row r="134" spans="3:11" ht="15.75" thickBot="1" x14ac:dyDescent="0.3">
      <c r="C134" s="176"/>
      <c r="D134" s="3"/>
      <c r="E134" s="6"/>
      <c r="F134" s="3"/>
      <c r="G134" s="3"/>
      <c r="H134" s="22"/>
      <c r="I134" s="3"/>
      <c r="J134" s="3"/>
      <c r="K134" s="3"/>
    </row>
    <row r="135" spans="3:11" ht="15.75" thickBot="1" x14ac:dyDescent="0.3">
      <c r="C135" s="174" t="s">
        <v>152</v>
      </c>
      <c r="D135" s="3"/>
      <c r="E135" s="15" t="s">
        <v>143</v>
      </c>
      <c r="F135" s="13"/>
      <c r="G135" s="13"/>
      <c r="H135" s="14"/>
      <c r="I135" s="3"/>
      <c r="J135" s="3"/>
      <c r="K135" s="3"/>
    </row>
    <row r="136" spans="3:11" ht="15.75" thickBot="1" x14ac:dyDescent="0.3">
      <c r="C136" s="175"/>
      <c r="D136" s="11" t="s">
        <v>117</v>
      </c>
      <c r="E136" s="29">
        <v>275000</v>
      </c>
      <c r="F136" s="7">
        <v>0.1</v>
      </c>
      <c r="G136" s="3">
        <f t="shared" ref="G136" si="38">E136*F136</f>
        <v>27500</v>
      </c>
      <c r="H136" s="21">
        <f t="shared" ref="H136" si="39">E136+G136</f>
        <v>302500</v>
      </c>
      <c r="I136" s="3"/>
      <c r="J136" s="3"/>
      <c r="K136" s="3"/>
    </row>
    <row r="137" spans="3:11" ht="15.75" thickBot="1" x14ac:dyDescent="0.3">
      <c r="C137" s="176"/>
      <c r="D137" s="3"/>
      <c r="E137" s="6"/>
      <c r="F137" s="3"/>
      <c r="G137" s="3"/>
      <c r="H137" s="22"/>
      <c r="I137" s="3"/>
      <c r="J137" s="3"/>
      <c r="K137" s="3"/>
    </row>
    <row r="138" spans="3:11" ht="15.75" thickBot="1" x14ac:dyDescent="0.3">
      <c r="C138" s="3"/>
      <c r="D138" s="3"/>
      <c r="E138" s="15" t="s">
        <v>144</v>
      </c>
      <c r="F138" s="13"/>
      <c r="G138" s="13"/>
      <c r="H138" s="14"/>
      <c r="I138" s="3"/>
      <c r="J138" s="3"/>
      <c r="K138" s="3"/>
    </row>
    <row r="139" spans="3:11" x14ac:dyDescent="0.25">
      <c r="C139" s="174" t="s">
        <v>152</v>
      </c>
      <c r="D139" s="8" t="s">
        <v>113</v>
      </c>
      <c r="E139" s="30">
        <v>140000</v>
      </c>
      <c r="F139" s="7">
        <v>0.1</v>
      </c>
      <c r="G139" s="3">
        <f t="shared" ref="G139:G140" si="40">E139*F139</f>
        <v>14000</v>
      </c>
      <c r="H139" s="21">
        <f t="shared" ref="H139:H140" si="41">E139+G139</f>
        <v>154000</v>
      </c>
      <c r="I139" s="3"/>
      <c r="J139" s="3"/>
      <c r="K139" s="3"/>
    </row>
    <row r="140" spans="3:11" ht="15.75" thickBot="1" x14ac:dyDescent="0.3">
      <c r="C140" s="176"/>
      <c r="D140" s="10" t="s">
        <v>111</v>
      </c>
      <c r="E140" s="32">
        <v>160000</v>
      </c>
      <c r="F140" s="7">
        <v>0.1</v>
      </c>
      <c r="G140" s="3">
        <f t="shared" si="40"/>
        <v>16000</v>
      </c>
      <c r="H140" s="21">
        <f t="shared" si="41"/>
        <v>176000</v>
      </c>
      <c r="I140" s="3"/>
      <c r="J140" s="3"/>
      <c r="K140" s="3"/>
    </row>
    <row r="141" spans="3:11" ht="15.75" thickBot="1" x14ac:dyDescent="0.3">
      <c r="C141" s="3"/>
      <c r="D141" s="3"/>
      <c r="E141" s="6"/>
      <c r="F141" s="3"/>
      <c r="G141" s="3"/>
      <c r="H141" s="22"/>
      <c r="I141" s="3"/>
      <c r="J141" s="3"/>
      <c r="K141" s="3"/>
    </row>
    <row r="142" spans="3:11" ht="15.75" thickBot="1" x14ac:dyDescent="0.3">
      <c r="C142" s="3"/>
      <c r="D142" s="3"/>
      <c r="E142" s="15" t="s">
        <v>145</v>
      </c>
      <c r="F142" s="13"/>
      <c r="G142" s="13"/>
      <c r="H142" s="14"/>
      <c r="I142" s="3"/>
      <c r="J142" s="3"/>
      <c r="K142" s="3"/>
    </row>
    <row r="143" spans="3:11" ht="15.75" thickBot="1" x14ac:dyDescent="0.3">
      <c r="C143" s="174" t="s">
        <v>155</v>
      </c>
      <c r="D143" s="11" t="s">
        <v>113</v>
      </c>
      <c r="E143" s="30">
        <v>100000</v>
      </c>
      <c r="F143" s="7">
        <v>0.1</v>
      </c>
      <c r="G143" s="3">
        <f t="shared" ref="G143:G145" si="42">E143*F143</f>
        <v>10000</v>
      </c>
      <c r="H143" s="21">
        <f t="shared" ref="H143:H145" si="43">E143+G143</f>
        <v>110000</v>
      </c>
      <c r="I143" s="3"/>
      <c r="J143" s="3"/>
      <c r="K143" s="3"/>
    </row>
    <row r="144" spans="3:11" ht="15.75" thickBot="1" x14ac:dyDescent="0.3">
      <c r="C144" s="175"/>
      <c r="D144" s="11" t="s">
        <v>109</v>
      </c>
      <c r="E144" s="31">
        <v>90000</v>
      </c>
      <c r="F144" s="7">
        <v>0.1</v>
      </c>
      <c r="G144" s="3">
        <f t="shared" si="42"/>
        <v>9000</v>
      </c>
      <c r="H144" s="21">
        <f t="shared" si="43"/>
        <v>99000</v>
      </c>
      <c r="I144" s="3"/>
      <c r="J144" s="3"/>
      <c r="K144" s="3"/>
    </row>
    <row r="145" spans="3:11" ht="15.75" thickBot="1" x14ac:dyDescent="0.3">
      <c r="C145" s="176"/>
      <c r="D145" s="11" t="s">
        <v>114</v>
      </c>
      <c r="E145" s="32">
        <v>80000</v>
      </c>
      <c r="F145" s="7">
        <v>0.1</v>
      </c>
      <c r="G145" s="3">
        <f t="shared" si="42"/>
        <v>8000</v>
      </c>
      <c r="H145" s="21">
        <f t="shared" si="43"/>
        <v>88000</v>
      </c>
      <c r="I145" s="3"/>
      <c r="J145" s="3"/>
      <c r="K145" s="3"/>
    </row>
    <row r="146" spans="3:11" ht="15.75" thickBot="1" x14ac:dyDescent="0.3">
      <c r="C146" s="3"/>
      <c r="D146" s="3"/>
      <c r="E146" s="6"/>
      <c r="F146" s="3"/>
      <c r="G146" s="3"/>
      <c r="H146" s="22"/>
      <c r="I146" s="3"/>
      <c r="J146" s="3"/>
      <c r="K146" s="3"/>
    </row>
    <row r="147" spans="3:11" ht="15.75" thickBot="1" x14ac:dyDescent="0.3">
      <c r="C147" s="3"/>
      <c r="D147" s="3"/>
      <c r="E147" s="15" t="s">
        <v>146</v>
      </c>
      <c r="F147" s="13"/>
      <c r="G147" s="13"/>
      <c r="H147" s="14"/>
      <c r="I147" s="3"/>
      <c r="J147" s="3"/>
      <c r="K147" s="3"/>
    </row>
    <row r="148" spans="3:11" ht="15.75" thickBot="1" x14ac:dyDescent="0.3">
      <c r="C148" s="174" t="s">
        <v>155</v>
      </c>
      <c r="D148" s="11" t="s">
        <v>113</v>
      </c>
      <c r="E148" s="30">
        <v>82000</v>
      </c>
      <c r="F148" s="7">
        <v>0.1</v>
      </c>
      <c r="G148" s="3">
        <f t="shared" ref="G148:G150" si="44">E148*F148</f>
        <v>8200</v>
      </c>
      <c r="H148" s="21">
        <f t="shared" ref="H148:H150" si="45">E148+G148</f>
        <v>90200</v>
      </c>
      <c r="I148" s="3"/>
      <c r="J148" s="3"/>
      <c r="K148" s="3"/>
    </row>
    <row r="149" spans="3:11" ht="15.75" thickBot="1" x14ac:dyDescent="0.3">
      <c r="C149" s="175"/>
      <c r="D149" s="11" t="s">
        <v>109</v>
      </c>
      <c r="E149" s="31">
        <v>72000</v>
      </c>
      <c r="F149" s="7">
        <v>0.1</v>
      </c>
      <c r="G149" s="3">
        <f t="shared" si="44"/>
        <v>7200</v>
      </c>
      <c r="H149" s="21">
        <f t="shared" si="45"/>
        <v>79200</v>
      </c>
      <c r="I149" s="3"/>
      <c r="J149" s="3"/>
      <c r="K149" s="3"/>
    </row>
    <row r="150" spans="3:11" ht="15.75" thickBot="1" x14ac:dyDescent="0.3">
      <c r="C150" s="176"/>
      <c r="D150" s="11" t="s">
        <v>114</v>
      </c>
      <c r="E150" s="32">
        <v>62000</v>
      </c>
      <c r="F150" s="7">
        <v>0.1</v>
      </c>
      <c r="G150" s="3">
        <f t="shared" si="44"/>
        <v>6200</v>
      </c>
      <c r="H150" s="21">
        <f t="shared" si="45"/>
        <v>68200</v>
      </c>
      <c r="I150" s="3"/>
      <c r="J150" s="3"/>
      <c r="K150" s="3"/>
    </row>
    <row r="151" spans="3:11" ht="15.75" thickBot="1" x14ac:dyDescent="0.3">
      <c r="C151" s="3"/>
      <c r="D151" s="3"/>
      <c r="E151" s="6"/>
      <c r="F151" s="3"/>
      <c r="G151" s="3"/>
      <c r="H151" s="22"/>
      <c r="I151" s="3"/>
      <c r="J151" s="3"/>
      <c r="K151" s="3"/>
    </row>
    <row r="152" spans="3:11" ht="15.75" thickBot="1" x14ac:dyDescent="0.3">
      <c r="C152" s="3"/>
      <c r="D152" s="3"/>
      <c r="E152" s="15" t="s">
        <v>147</v>
      </c>
      <c r="F152" s="13"/>
      <c r="G152" s="13"/>
      <c r="H152" s="14"/>
      <c r="I152" s="3"/>
      <c r="J152" s="3"/>
      <c r="K152" s="3"/>
    </row>
    <row r="153" spans="3:11" ht="45.75" thickBot="1" x14ac:dyDescent="0.3">
      <c r="C153" s="20" t="s">
        <v>152</v>
      </c>
      <c r="D153" s="11" t="s">
        <v>148</v>
      </c>
      <c r="E153" s="23">
        <v>50000</v>
      </c>
      <c r="F153" s="7">
        <v>0.1</v>
      </c>
      <c r="G153" s="3">
        <f t="shared" ref="G153" si="46">E153*F153</f>
        <v>5000</v>
      </c>
      <c r="H153" s="21">
        <f t="shared" ref="H153" si="47">E153+G153</f>
        <v>55000</v>
      </c>
      <c r="I153" s="3"/>
      <c r="J153" s="3"/>
      <c r="K153" s="3"/>
    </row>
    <row r="154" spans="3:11" ht="15.75" thickBot="1" x14ac:dyDescent="0.3">
      <c r="C154" s="18"/>
      <c r="D154" s="3"/>
      <c r="E154" s="6"/>
      <c r="F154" s="3"/>
      <c r="G154" s="3"/>
      <c r="H154" s="22"/>
      <c r="I154" s="3"/>
      <c r="J154" s="3"/>
      <c r="K154" s="3"/>
    </row>
    <row r="155" spans="3:11" ht="15.75" thickBot="1" x14ac:dyDescent="0.3">
      <c r="C155" s="3"/>
      <c r="D155" s="3"/>
      <c r="E155" s="15" t="s">
        <v>149</v>
      </c>
      <c r="F155" s="13"/>
      <c r="G155" s="13"/>
      <c r="H155" s="14"/>
      <c r="I155" s="3"/>
      <c r="J155" s="3"/>
      <c r="K155" s="3"/>
    </row>
    <row r="156" spans="3:11" ht="45.75" thickBot="1" x14ac:dyDescent="0.3">
      <c r="C156" s="20" t="s">
        <v>154</v>
      </c>
      <c r="D156" s="11" t="s">
        <v>148</v>
      </c>
      <c r="E156" s="31">
        <v>145000</v>
      </c>
      <c r="F156" s="7">
        <v>0.1</v>
      </c>
      <c r="G156" s="3">
        <f t="shared" ref="G156" si="48">E156*F156</f>
        <v>14500</v>
      </c>
      <c r="H156" s="21">
        <f t="shared" ref="H156" si="49">E156+G156</f>
        <v>159500</v>
      </c>
      <c r="I156" s="3"/>
      <c r="J156" s="3"/>
      <c r="K156" s="3"/>
    </row>
    <row r="157" spans="3:11" ht="15.75" thickBot="1" x14ac:dyDescent="0.3">
      <c r="C157" s="3"/>
      <c r="D157" s="3"/>
      <c r="E157" s="6"/>
      <c r="F157" s="3"/>
      <c r="G157" s="3"/>
      <c r="H157" s="22"/>
      <c r="I157" s="3"/>
      <c r="J157" s="3"/>
      <c r="K157" s="3"/>
    </row>
    <row r="158" spans="3:11" ht="15.75" thickBot="1" x14ac:dyDescent="0.3">
      <c r="C158" s="3"/>
      <c r="D158" s="3"/>
      <c r="E158" s="15" t="s">
        <v>56</v>
      </c>
      <c r="F158" s="13"/>
      <c r="G158" s="13"/>
      <c r="H158" s="14"/>
      <c r="I158" s="3"/>
      <c r="J158" s="3"/>
      <c r="K158" s="3"/>
    </row>
    <row r="159" spans="3:11" ht="15.75" thickBot="1" x14ac:dyDescent="0.3">
      <c r="C159" s="3"/>
      <c r="D159" s="11" t="s">
        <v>148</v>
      </c>
      <c r="E159" s="31">
        <v>92000</v>
      </c>
      <c r="F159" s="7">
        <v>0.1</v>
      </c>
      <c r="G159" s="3">
        <f t="shared" ref="G159" si="50">E159*F159</f>
        <v>9200</v>
      </c>
      <c r="H159" s="21">
        <f t="shared" ref="H159" si="51">E159+G159</f>
        <v>101200</v>
      </c>
      <c r="I159" s="3"/>
      <c r="J159" s="3"/>
      <c r="K159" s="3"/>
    </row>
    <row r="160" spans="3:11" ht="15.75" thickBot="1" x14ac:dyDescent="0.3">
      <c r="C160" s="3"/>
      <c r="D160" s="3"/>
      <c r="E160" s="6"/>
      <c r="F160" s="3"/>
      <c r="G160" s="3"/>
      <c r="H160" s="22"/>
      <c r="I160" s="3"/>
      <c r="J160" s="3"/>
      <c r="K160" s="3"/>
    </row>
    <row r="161" spans="3:11" ht="15.75" thickBot="1" x14ac:dyDescent="0.3">
      <c r="C161" s="3"/>
      <c r="D161" s="3"/>
      <c r="E161" s="15" t="s">
        <v>150</v>
      </c>
      <c r="F161" s="13"/>
      <c r="G161" s="13"/>
      <c r="H161" s="14"/>
      <c r="I161" s="3"/>
      <c r="J161" s="3"/>
      <c r="K161" s="3"/>
    </row>
    <row r="162" spans="3:11" ht="45.75" thickBot="1" x14ac:dyDescent="0.3">
      <c r="C162" s="20" t="s">
        <v>152</v>
      </c>
      <c r="D162" s="11" t="s">
        <v>148</v>
      </c>
      <c r="E162" s="31">
        <v>130000</v>
      </c>
      <c r="F162" s="7">
        <v>0.1</v>
      </c>
      <c r="G162" s="3">
        <f t="shared" ref="G162" si="52">E162*F162</f>
        <v>13000</v>
      </c>
      <c r="H162" s="21">
        <f t="shared" ref="H162" si="53">E162+G162</f>
        <v>143000</v>
      </c>
      <c r="I162" s="3"/>
      <c r="J162" s="3"/>
      <c r="K162" s="3"/>
    </row>
    <row r="163" spans="3:11" ht="15.75" thickBot="1" x14ac:dyDescent="0.3">
      <c r="C163" s="3"/>
      <c r="D163" s="3"/>
      <c r="E163" s="6"/>
      <c r="F163" s="3"/>
      <c r="G163" s="3"/>
      <c r="H163" s="22"/>
      <c r="I163" s="3"/>
      <c r="J163" s="3"/>
      <c r="K163" s="3"/>
    </row>
    <row r="164" spans="3:11" ht="15.75" thickBot="1" x14ac:dyDescent="0.3">
      <c r="C164" s="3"/>
      <c r="D164" s="3"/>
      <c r="E164" s="15" t="s">
        <v>151</v>
      </c>
      <c r="F164" s="13"/>
      <c r="G164" s="13"/>
      <c r="H164" s="14"/>
      <c r="I164" s="3"/>
      <c r="J164" s="3"/>
      <c r="K164" s="3"/>
    </row>
    <row r="165" spans="3:11" ht="45.75" thickBot="1" x14ac:dyDescent="0.3">
      <c r="C165" s="20" t="s">
        <v>152</v>
      </c>
      <c r="D165" s="11" t="s">
        <v>148</v>
      </c>
      <c r="E165" s="31">
        <v>150000</v>
      </c>
      <c r="F165" s="7">
        <v>0.1</v>
      </c>
      <c r="G165" s="3">
        <f t="shared" ref="G165" si="54">E165*F165</f>
        <v>15000</v>
      </c>
      <c r="H165" s="21">
        <f t="shared" ref="H165" si="55">E165+G165</f>
        <v>165000</v>
      </c>
      <c r="I165" s="3"/>
      <c r="J165" s="3"/>
      <c r="K165" s="3"/>
    </row>
    <row r="166" spans="3:11" ht="15.75" thickBot="1" x14ac:dyDescent="0.3">
      <c r="C166" s="3"/>
      <c r="D166" s="3"/>
      <c r="E166" s="3"/>
      <c r="F166" s="3"/>
      <c r="G166" s="3"/>
      <c r="H166" s="3"/>
      <c r="I166" s="3"/>
      <c r="J166" s="3"/>
      <c r="K166" s="3"/>
    </row>
    <row r="167" spans="3:11" ht="30" customHeight="1" thickBot="1" x14ac:dyDescent="0.3">
      <c r="C167" s="3"/>
      <c r="D167" s="179" t="s">
        <v>95</v>
      </c>
      <c r="E167" s="177" t="s">
        <v>158</v>
      </c>
      <c r="F167" s="3"/>
      <c r="G167" s="160" t="s">
        <v>159</v>
      </c>
      <c r="H167" s="3"/>
      <c r="I167" s="3"/>
      <c r="J167" s="3"/>
      <c r="K167" s="3"/>
    </row>
    <row r="168" spans="3:11" ht="15.75" thickBot="1" x14ac:dyDescent="0.3">
      <c r="C168" s="46" t="s">
        <v>156</v>
      </c>
      <c r="D168" s="180"/>
      <c r="E168" s="178"/>
      <c r="F168" s="3"/>
      <c r="G168" s="162"/>
      <c r="H168" s="3"/>
      <c r="I168" s="3"/>
      <c r="J168" s="3"/>
      <c r="K168" s="3"/>
    </row>
    <row r="169" spans="3:11" x14ac:dyDescent="0.25">
      <c r="C169" s="3" t="s">
        <v>157</v>
      </c>
      <c r="D169" s="44">
        <v>24000</v>
      </c>
      <c r="E169" s="45">
        <f>D169+5000</f>
        <v>29000</v>
      </c>
      <c r="F169" s="3"/>
      <c r="G169" s="49">
        <v>24000</v>
      </c>
      <c r="H169" s="45">
        <f>G169+5000</f>
        <v>29000</v>
      </c>
      <c r="I169" s="3"/>
      <c r="J169" s="3"/>
      <c r="K169" s="3"/>
    </row>
    <row r="170" spans="3:11" x14ac:dyDescent="0.25">
      <c r="C170" s="3" t="s">
        <v>157</v>
      </c>
      <c r="D170" s="39">
        <v>18000</v>
      </c>
      <c r="E170" s="41">
        <f t="shared" ref="E170:E233" si="56">D170+5000</f>
        <v>23000</v>
      </c>
      <c r="F170" s="3"/>
      <c r="G170" s="48">
        <v>18000</v>
      </c>
      <c r="H170" s="45">
        <f t="shared" ref="H170:H233" si="57">G170+5000</f>
        <v>23000</v>
      </c>
      <c r="I170" s="3"/>
      <c r="J170" s="3"/>
      <c r="K170" s="3"/>
    </row>
    <row r="171" spans="3:11" x14ac:dyDescent="0.25">
      <c r="C171" s="3" t="s">
        <v>157</v>
      </c>
      <c r="D171" s="39">
        <v>55000</v>
      </c>
      <c r="E171" s="41">
        <f t="shared" si="56"/>
        <v>60000</v>
      </c>
      <c r="F171" s="3"/>
      <c r="G171" s="48">
        <v>55000</v>
      </c>
      <c r="H171" s="45">
        <f t="shared" si="57"/>
        <v>60000</v>
      </c>
      <c r="I171" s="3"/>
      <c r="J171" s="3"/>
      <c r="K171" s="3"/>
    </row>
    <row r="172" spans="3:11" x14ac:dyDescent="0.25">
      <c r="C172" s="3" t="s">
        <v>157</v>
      </c>
      <c r="D172" s="39">
        <v>77000</v>
      </c>
      <c r="E172" s="41">
        <f t="shared" si="56"/>
        <v>82000</v>
      </c>
      <c r="F172" s="3"/>
      <c r="G172" s="48">
        <v>77000</v>
      </c>
      <c r="H172" s="45">
        <f t="shared" si="57"/>
        <v>82000</v>
      </c>
      <c r="I172" s="3"/>
      <c r="J172" s="3"/>
      <c r="K172" s="3"/>
    </row>
    <row r="173" spans="3:11" x14ac:dyDescent="0.25">
      <c r="C173" s="43">
        <v>193000</v>
      </c>
      <c r="D173" s="39">
        <v>192500</v>
      </c>
      <c r="E173" s="41">
        <f t="shared" si="56"/>
        <v>197500</v>
      </c>
      <c r="F173" s="42"/>
      <c r="G173" s="48">
        <v>193000</v>
      </c>
      <c r="H173" s="45">
        <f t="shared" si="57"/>
        <v>198000</v>
      </c>
      <c r="I173" s="3"/>
      <c r="J173" s="3"/>
      <c r="K173" s="3"/>
    </row>
    <row r="174" spans="3:11" x14ac:dyDescent="0.25">
      <c r="C174" s="3" t="s">
        <v>157</v>
      </c>
      <c r="D174" s="39">
        <v>264000</v>
      </c>
      <c r="E174" s="41">
        <f>D174+5000</f>
        <v>269000</v>
      </c>
      <c r="F174" s="3"/>
      <c r="G174" s="48">
        <v>264000</v>
      </c>
      <c r="H174" s="45">
        <f t="shared" si="57"/>
        <v>269000</v>
      </c>
      <c r="I174" s="3"/>
      <c r="J174" s="3"/>
      <c r="K174" s="3"/>
    </row>
    <row r="175" spans="3:11" x14ac:dyDescent="0.25">
      <c r="C175" s="3" t="s">
        <v>157</v>
      </c>
      <c r="D175" s="39">
        <v>44000</v>
      </c>
      <c r="E175" s="41">
        <f t="shared" si="56"/>
        <v>49000</v>
      </c>
      <c r="F175" s="3"/>
      <c r="G175" s="48">
        <v>44000</v>
      </c>
      <c r="H175" s="45">
        <f t="shared" si="57"/>
        <v>49000</v>
      </c>
      <c r="I175" s="3"/>
      <c r="J175" s="3"/>
      <c r="K175" s="3"/>
    </row>
    <row r="176" spans="3:11" x14ac:dyDescent="0.25">
      <c r="C176" s="3" t="s">
        <v>157</v>
      </c>
      <c r="D176" s="39">
        <v>77000</v>
      </c>
      <c r="E176" s="41">
        <f t="shared" si="56"/>
        <v>82000</v>
      </c>
      <c r="F176" s="3"/>
      <c r="G176" s="48">
        <v>77000</v>
      </c>
      <c r="H176" s="45">
        <f t="shared" si="57"/>
        <v>82000</v>
      </c>
    </row>
    <row r="177" spans="3:8" x14ac:dyDescent="0.25">
      <c r="C177" s="3" t="s">
        <v>157</v>
      </c>
      <c r="D177" s="39">
        <v>132000</v>
      </c>
      <c r="E177" s="41">
        <f t="shared" si="56"/>
        <v>137000</v>
      </c>
      <c r="F177" s="3"/>
      <c r="G177" s="48">
        <v>132000</v>
      </c>
      <c r="H177" s="45">
        <f t="shared" si="57"/>
        <v>137000</v>
      </c>
    </row>
    <row r="178" spans="3:8" x14ac:dyDescent="0.25">
      <c r="C178" s="43">
        <v>160000</v>
      </c>
      <c r="D178" s="39">
        <v>159500</v>
      </c>
      <c r="E178" s="41">
        <f t="shared" si="56"/>
        <v>164500</v>
      </c>
      <c r="F178" s="3"/>
      <c r="G178" s="48">
        <v>160000</v>
      </c>
      <c r="H178" s="45">
        <f t="shared" si="57"/>
        <v>165000</v>
      </c>
    </row>
    <row r="179" spans="3:8" x14ac:dyDescent="0.25">
      <c r="C179" s="43">
        <v>39000</v>
      </c>
      <c r="D179" s="39">
        <v>38500</v>
      </c>
      <c r="E179" s="41">
        <f t="shared" si="56"/>
        <v>43500</v>
      </c>
      <c r="F179" s="3"/>
      <c r="G179" s="48">
        <v>39000</v>
      </c>
      <c r="H179" s="45">
        <f t="shared" si="57"/>
        <v>44000</v>
      </c>
    </row>
    <row r="180" spans="3:8" x14ac:dyDescent="0.25">
      <c r="C180" s="43">
        <v>50000</v>
      </c>
      <c r="D180" s="39">
        <v>49500</v>
      </c>
      <c r="E180" s="41">
        <f t="shared" si="56"/>
        <v>54500</v>
      </c>
      <c r="F180" s="3"/>
      <c r="G180" s="48">
        <v>50000</v>
      </c>
      <c r="H180" s="45">
        <f t="shared" si="57"/>
        <v>55000</v>
      </c>
    </row>
    <row r="181" spans="3:8" x14ac:dyDescent="0.25">
      <c r="C181" s="43">
        <v>61000</v>
      </c>
      <c r="D181" s="39">
        <v>60500</v>
      </c>
      <c r="E181" s="41">
        <f t="shared" si="56"/>
        <v>65500</v>
      </c>
      <c r="F181" s="3"/>
      <c r="G181" s="48">
        <v>61000</v>
      </c>
      <c r="H181" s="45">
        <f t="shared" si="57"/>
        <v>66000</v>
      </c>
    </row>
    <row r="182" spans="3:8" x14ac:dyDescent="0.25">
      <c r="C182" s="3" t="s">
        <v>157</v>
      </c>
      <c r="D182" s="39">
        <v>88000</v>
      </c>
      <c r="E182" s="41">
        <f t="shared" si="56"/>
        <v>93000</v>
      </c>
      <c r="F182" s="3"/>
      <c r="G182" s="48">
        <v>88000</v>
      </c>
      <c r="H182" s="45">
        <f t="shared" si="57"/>
        <v>93000</v>
      </c>
    </row>
    <row r="183" spans="3:8" x14ac:dyDescent="0.25">
      <c r="C183" s="43">
        <v>21000</v>
      </c>
      <c r="D183" s="39">
        <v>20400</v>
      </c>
      <c r="E183" s="41">
        <f t="shared" si="56"/>
        <v>25400</v>
      </c>
      <c r="F183" s="3"/>
      <c r="G183" s="48">
        <v>21000</v>
      </c>
      <c r="H183" s="45">
        <f t="shared" si="57"/>
        <v>26000</v>
      </c>
    </row>
    <row r="184" spans="3:8" x14ac:dyDescent="0.25">
      <c r="C184" s="43">
        <v>21000</v>
      </c>
      <c r="D184" s="39">
        <v>20400</v>
      </c>
      <c r="E184" s="41">
        <f t="shared" si="56"/>
        <v>25400</v>
      </c>
      <c r="F184" s="3"/>
      <c r="G184" s="48">
        <v>21000</v>
      </c>
      <c r="H184" s="45">
        <f t="shared" si="57"/>
        <v>26000</v>
      </c>
    </row>
    <row r="185" spans="3:8" x14ac:dyDescent="0.25">
      <c r="C185" s="43">
        <v>40000</v>
      </c>
      <c r="D185" s="39">
        <v>39600</v>
      </c>
      <c r="E185" s="41">
        <f t="shared" si="56"/>
        <v>44600</v>
      </c>
      <c r="F185" s="3"/>
      <c r="G185" s="48">
        <v>40000</v>
      </c>
      <c r="H185" s="45">
        <f t="shared" si="57"/>
        <v>45000</v>
      </c>
    </row>
    <row r="186" spans="3:8" x14ac:dyDescent="0.25">
      <c r="C186" s="43">
        <v>40000</v>
      </c>
      <c r="D186" s="39">
        <v>39600</v>
      </c>
      <c r="E186" s="41">
        <f t="shared" si="56"/>
        <v>44600</v>
      </c>
      <c r="F186" s="3"/>
      <c r="G186" s="48">
        <v>40000</v>
      </c>
      <c r="H186" s="45">
        <f t="shared" si="57"/>
        <v>45000</v>
      </c>
    </row>
    <row r="187" spans="3:8" x14ac:dyDescent="0.25">
      <c r="C187" s="3" t="s">
        <v>157</v>
      </c>
      <c r="D187" s="39">
        <v>36000</v>
      </c>
      <c r="E187" s="41">
        <f t="shared" si="56"/>
        <v>41000</v>
      </c>
      <c r="F187" s="3"/>
      <c r="G187" s="48">
        <v>36000</v>
      </c>
      <c r="H187" s="45">
        <f t="shared" si="57"/>
        <v>41000</v>
      </c>
    </row>
    <row r="188" spans="3:8" x14ac:dyDescent="0.25">
      <c r="C188" s="3" t="s">
        <v>157</v>
      </c>
      <c r="D188" s="39">
        <v>36000</v>
      </c>
      <c r="E188" s="41">
        <f t="shared" si="56"/>
        <v>41000</v>
      </c>
      <c r="F188" s="3"/>
      <c r="G188" s="48">
        <v>36000</v>
      </c>
      <c r="H188" s="45">
        <f t="shared" si="57"/>
        <v>41000</v>
      </c>
    </row>
    <row r="189" spans="3:8" x14ac:dyDescent="0.25">
      <c r="C189" s="3" t="s">
        <v>157</v>
      </c>
      <c r="D189" s="39">
        <v>198000</v>
      </c>
      <c r="E189" s="41">
        <f t="shared" si="56"/>
        <v>203000</v>
      </c>
      <c r="F189" s="3"/>
      <c r="G189" s="48">
        <v>198000</v>
      </c>
      <c r="H189" s="45">
        <f t="shared" si="57"/>
        <v>203000</v>
      </c>
    </row>
    <row r="190" spans="3:8" x14ac:dyDescent="0.25">
      <c r="C190" s="3" t="s">
        <v>157</v>
      </c>
      <c r="D190" s="39">
        <v>154000</v>
      </c>
      <c r="E190" s="41">
        <f t="shared" si="56"/>
        <v>159000</v>
      </c>
      <c r="F190" s="3"/>
      <c r="G190" s="48">
        <v>154000</v>
      </c>
      <c r="H190" s="45">
        <f t="shared" si="57"/>
        <v>159000</v>
      </c>
    </row>
    <row r="191" spans="3:8" x14ac:dyDescent="0.25">
      <c r="C191" s="3" t="s">
        <v>157</v>
      </c>
      <c r="D191" s="39">
        <v>110000</v>
      </c>
      <c r="E191" s="41">
        <f t="shared" si="56"/>
        <v>115000</v>
      </c>
      <c r="F191" s="3"/>
      <c r="G191" s="48">
        <v>110000</v>
      </c>
      <c r="H191" s="45">
        <f t="shared" si="57"/>
        <v>115000</v>
      </c>
    </row>
    <row r="192" spans="3:8" x14ac:dyDescent="0.25">
      <c r="C192" s="3" t="s">
        <v>157</v>
      </c>
      <c r="D192" s="39">
        <v>242000</v>
      </c>
      <c r="E192" s="41">
        <f t="shared" si="56"/>
        <v>247000</v>
      </c>
      <c r="F192" s="3"/>
      <c r="G192" s="48">
        <v>242000</v>
      </c>
      <c r="H192" s="45">
        <f t="shared" si="57"/>
        <v>247000</v>
      </c>
    </row>
    <row r="193" spans="3:8" x14ac:dyDescent="0.25">
      <c r="C193" s="3" t="s">
        <v>157</v>
      </c>
      <c r="D193" s="39">
        <v>198000</v>
      </c>
      <c r="E193" s="41">
        <f t="shared" si="56"/>
        <v>203000</v>
      </c>
      <c r="F193" s="3"/>
      <c r="G193" s="48">
        <v>198000</v>
      </c>
      <c r="H193" s="45">
        <f t="shared" si="57"/>
        <v>203000</v>
      </c>
    </row>
    <row r="194" spans="3:8" x14ac:dyDescent="0.25">
      <c r="C194" s="3" t="s">
        <v>157</v>
      </c>
      <c r="D194" s="39">
        <v>154000</v>
      </c>
      <c r="E194" s="41">
        <f t="shared" si="56"/>
        <v>159000</v>
      </c>
      <c r="F194" s="3"/>
      <c r="G194" s="48">
        <v>154000</v>
      </c>
      <c r="H194" s="45">
        <f t="shared" si="57"/>
        <v>159000</v>
      </c>
    </row>
    <row r="195" spans="3:8" x14ac:dyDescent="0.25">
      <c r="C195" s="3" t="s">
        <v>157</v>
      </c>
      <c r="D195" s="39">
        <v>286000</v>
      </c>
      <c r="E195" s="41">
        <f t="shared" si="56"/>
        <v>291000</v>
      </c>
      <c r="F195" s="3"/>
      <c r="G195" s="48">
        <v>286000</v>
      </c>
      <c r="H195" s="45">
        <f t="shared" si="57"/>
        <v>291000</v>
      </c>
    </row>
    <row r="196" spans="3:8" x14ac:dyDescent="0.25">
      <c r="C196" s="3" t="s">
        <v>157</v>
      </c>
      <c r="D196" s="39">
        <v>242000</v>
      </c>
      <c r="E196" s="41">
        <f t="shared" si="56"/>
        <v>247000</v>
      </c>
      <c r="F196" s="3"/>
      <c r="G196" s="48">
        <v>242000</v>
      </c>
      <c r="H196" s="45">
        <f t="shared" si="57"/>
        <v>247000</v>
      </c>
    </row>
    <row r="197" spans="3:8" x14ac:dyDescent="0.25">
      <c r="C197" s="3" t="s">
        <v>157</v>
      </c>
      <c r="D197" s="39">
        <v>220000</v>
      </c>
      <c r="E197" s="41">
        <f t="shared" si="56"/>
        <v>225000</v>
      </c>
      <c r="F197" s="3"/>
      <c r="G197" s="48">
        <v>220000</v>
      </c>
      <c r="H197" s="45">
        <f t="shared" si="57"/>
        <v>225000</v>
      </c>
    </row>
    <row r="198" spans="3:8" x14ac:dyDescent="0.25">
      <c r="C198" s="3" t="s">
        <v>157</v>
      </c>
      <c r="D198" s="39">
        <v>242000</v>
      </c>
      <c r="E198" s="41">
        <f t="shared" si="56"/>
        <v>247000</v>
      </c>
      <c r="F198" s="3"/>
      <c r="G198" s="48">
        <v>242000</v>
      </c>
      <c r="H198" s="45">
        <f t="shared" si="57"/>
        <v>247000</v>
      </c>
    </row>
    <row r="199" spans="3:8" x14ac:dyDescent="0.25">
      <c r="C199" s="3" t="s">
        <v>157</v>
      </c>
      <c r="D199" s="39">
        <v>187000</v>
      </c>
      <c r="E199" s="41">
        <f t="shared" si="56"/>
        <v>192000</v>
      </c>
      <c r="F199" s="3"/>
      <c r="G199" s="48">
        <v>187000</v>
      </c>
      <c r="H199" s="45">
        <f t="shared" si="57"/>
        <v>192000</v>
      </c>
    </row>
    <row r="200" spans="3:8" x14ac:dyDescent="0.25">
      <c r="C200" s="3" t="s">
        <v>157</v>
      </c>
      <c r="D200" s="39">
        <v>132000</v>
      </c>
      <c r="E200" s="41">
        <f t="shared" si="56"/>
        <v>137000</v>
      </c>
      <c r="F200" s="3"/>
      <c r="G200" s="48">
        <v>132000</v>
      </c>
      <c r="H200" s="45">
        <f t="shared" si="57"/>
        <v>137000</v>
      </c>
    </row>
    <row r="201" spans="3:8" x14ac:dyDescent="0.25">
      <c r="C201" s="3" t="s">
        <v>157</v>
      </c>
      <c r="D201" s="39">
        <v>110000</v>
      </c>
      <c r="E201" s="41">
        <f t="shared" si="56"/>
        <v>115000</v>
      </c>
      <c r="F201" s="3"/>
      <c r="G201" s="48">
        <v>110000</v>
      </c>
      <c r="H201" s="45">
        <f t="shared" si="57"/>
        <v>115000</v>
      </c>
    </row>
    <row r="202" spans="3:8" x14ac:dyDescent="0.25">
      <c r="C202" s="3" t="s">
        <v>157</v>
      </c>
      <c r="D202" s="39">
        <v>385000</v>
      </c>
      <c r="E202" s="41">
        <f t="shared" si="56"/>
        <v>390000</v>
      </c>
      <c r="F202" s="3"/>
      <c r="G202" s="48">
        <v>385000</v>
      </c>
      <c r="H202" s="45">
        <f t="shared" si="57"/>
        <v>390000</v>
      </c>
    </row>
    <row r="203" spans="3:8" x14ac:dyDescent="0.25">
      <c r="C203" s="3" t="s">
        <v>157</v>
      </c>
      <c r="D203" s="39">
        <v>385000</v>
      </c>
      <c r="E203" s="41">
        <f t="shared" si="56"/>
        <v>390000</v>
      </c>
      <c r="F203" s="3"/>
      <c r="G203" s="48">
        <v>385000</v>
      </c>
      <c r="H203" s="45">
        <f t="shared" si="57"/>
        <v>390000</v>
      </c>
    </row>
    <row r="204" spans="3:8" x14ac:dyDescent="0.25">
      <c r="C204" s="43">
        <v>52000</v>
      </c>
      <c r="D204" s="39">
        <v>51600</v>
      </c>
      <c r="E204" s="41">
        <f t="shared" si="56"/>
        <v>56600</v>
      </c>
      <c r="F204" s="3"/>
      <c r="G204" s="48">
        <v>52000</v>
      </c>
      <c r="H204" s="45">
        <f t="shared" si="57"/>
        <v>57000</v>
      </c>
    </row>
    <row r="205" spans="3:8" x14ac:dyDescent="0.25">
      <c r="C205" s="3" t="s">
        <v>157</v>
      </c>
      <c r="D205" s="39">
        <v>187000</v>
      </c>
      <c r="E205" s="41">
        <f t="shared" si="56"/>
        <v>192000</v>
      </c>
      <c r="F205" s="3"/>
      <c r="G205" s="48">
        <v>187000</v>
      </c>
      <c r="H205" s="45">
        <f t="shared" si="57"/>
        <v>192000</v>
      </c>
    </row>
    <row r="206" spans="3:8" x14ac:dyDescent="0.25">
      <c r="C206" s="43">
        <v>77000</v>
      </c>
      <c r="D206" s="39">
        <v>76800</v>
      </c>
      <c r="E206" s="41">
        <f t="shared" si="56"/>
        <v>81800</v>
      </c>
      <c r="F206" s="3"/>
      <c r="G206" s="48">
        <v>77000</v>
      </c>
      <c r="H206" s="45">
        <f t="shared" si="57"/>
        <v>82000</v>
      </c>
    </row>
    <row r="207" spans="3:8" x14ac:dyDescent="0.25">
      <c r="C207" s="43">
        <v>77000</v>
      </c>
      <c r="D207" s="39">
        <v>76800</v>
      </c>
      <c r="E207" s="41">
        <f t="shared" si="56"/>
        <v>81800</v>
      </c>
      <c r="F207" s="3"/>
      <c r="G207" s="48">
        <v>77000</v>
      </c>
      <c r="H207" s="45">
        <f t="shared" si="57"/>
        <v>82000</v>
      </c>
    </row>
    <row r="208" spans="3:8" x14ac:dyDescent="0.25">
      <c r="C208" s="43">
        <v>99000</v>
      </c>
      <c r="D208" s="39">
        <v>98400</v>
      </c>
      <c r="E208" s="41">
        <f t="shared" si="56"/>
        <v>103400</v>
      </c>
      <c r="F208" s="3"/>
      <c r="G208" s="48">
        <v>99000</v>
      </c>
      <c r="H208" s="45">
        <f t="shared" si="57"/>
        <v>104000</v>
      </c>
    </row>
    <row r="209" spans="3:8" x14ac:dyDescent="0.25">
      <c r="C209" s="43">
        <v>99000</v>
      </c>
      <c r="D209" s="39">
        <v>98400</v>
      </c>
      <c r="E209" s="41">
        <f t="shared" si="56"/>
        <v>103400</v>
      </c>
      <c r="F209" s="3"/>
      <c r="G209" s="48">
        <v>99000</v>
      </c>
      <c r="H209" s="45">
        <f t="shared" si="57"/>
        <v>104000</v>
      </c>
    </row>
    <row r="210" spans="3:8" x14ac:dyDescent="0.25">
      <c r="C210" s="43">
        <v>77000</v>
      </c>
      <c r="D210" s="39">
        <v>76800</v>
      </c>
      <c r="E210" s="41">
        <f t="shared" si="56"/>
        <v>81800</v>
      </c>
      <c r="F210" s="3"/>
      <c r="G210" s="48">
        <v>77000</v>
      </c>
      <c r="H210" s="45">
        <f t="shared" si="57"/>
        <v>82000</v>
      </c>
    </row>
    <row r="211" spans="3:8" x14ac:dyDescent="0.25">
      <c r="C211" s="43">
        <v>77000</v>
      </c>
      <c r="D211" s="39">
        <v>76800</v>
      </c>
      <c r="E211" s="41">
        <f t="shared" si="56"/>
        <v>81800</v>
      </c>
      <c r="F211" s="3"/>
      <c r="G211" s="48">
        <v>77000</v>
      </c>
      <c r="H211" s="45">
        <f t="shared" si="57"/>
        <v>82000</v>
      </c>
    </row>
    <row r="212" spans="3:8" x14ac:dyDescent="0.25">
      <c r="C212" s="43">
        <v>99000</v>
      </c>
      <c r="D212" s="39">
        <v>98400</v>
      </c>
      <c r="E212" s="41">
        <f t="shared" si="56"/>
        <v>103400</v>
      </c>
      <c r="F212" s="3"/>
      <c r="G212" s="48">
        <v>99000</v>
      </c>
      <c r="H212" s="45">
        <f t="shared" si="57"/>
        <v>104000</v>
      </c>
    </row>
    <row r="213" spans="3:8" x14ac:dyDescent="0.25">
      <c r="C213" s="43">
        <v>99000</v>
      </c>
      <c r="D213" s="39">
        <v>98400</v>
      </c>
      <c r="E213" s="41">
        <f t="shared" si="56"/>
        <v>103400</v>
      </c>
      <c r="F213" s="3"/>
      <c r="G213" s="48">
        <v>99000</v>
      </c>
      <c r="H213" s="45">
        <f t="shared" si="57"/>
        <v>104000</v>
      </c>
    </row>
    <row r="214" spans="3:8" x14ac:dyDescent="0.25">
      <c r="C214" s="43">
        <v>63000</v>
      </c>
      <c r="D214" s="39">
        <v>62400</v>
      </c>
      <c r="E214" s="41">
        <f t="shared" si="56"/>
        <v>67400</v>
      </c>
      <c r="F214" s="3"/>
      <c r="G214" s="48">
        <v>63000</v>
      </c>
      <c r="H214" s="45">
        <f t="shared" si="57"/>
        <v>68000</v>
      </c>
    </row>
    <row r="215" spans="3:8" x14ac:dyDescent="0.25">
      <c r="C215" s="43">
        <v>63000</v>
      </c>
      <c r="D215" s="39">
        <v>62400</v>
      </c>
      <c r="E215" s="41">
        <f t="shared" si="56"/>
        <v>67400</v>
      </c>
      <c r="F215" s="3"/>
      <c r="G215" s="48">
        <v>63000</v>
      </c>
      <c r="H215" s="45">
        <f t="shared" si="57"/>
        <v>68000</v>
      </c>
    </row>
    <row r="216" spans="3:8" x14ac:dyDescent="0.25">
      <c r="C216" s="3" t="s">
        <v>157</v>
      </c>
      <c r="D216" s="39">
        <v>42000</v>
      </c>
      <c r="E216" s="41">
        <f t="shared" si="56"/>
        <v>47000</v>
      </c>
      <c r="F216" s="3"/>
      <c r="G216" s="48">
        <v>42000</v>
      </c>
      <c r="H216" s="45">
        <f t="shared" si="57"/>
        <v>47000</v>
      </c>
    </row>
    <row r="217" spans="3:8" x14ac:dyDescent="0.25">
      <c r="C217" s="3" t="s">
        <v>157</v>
      </c>
      <c r="D217" s="39">
        <v>42000</v>
      </c>
      <c r="E217" s="41">
        <f t="shared" si="56"/>
        <v>47000</v>
      </c>
      <c r="F217" s="3"/>
      <c r="G217" s="48">
        <v>42000</v>
      </c>
      <c r="H217" s="45">
        <f t="shared" si="57"/>
        <v>47000</v>
      </c>
    </row>
    <row r="218" spans="3:8" x14ac:dyDescent="0.25">
      <c r="C218" s="43">
        <v>38000</v>
      </c>
      <c r="D218" s="39">
        <v>37200</v>
      </c>
      <c r="E218" s="41">
        <f t="shared" si="56"/>
        <v>42200</v>
      </c>
      <c r="F218" s="3"/>
      <c r="G218" s="48">
        <v>38000</v>
      </c>
      <c r="H218" s="45">
        <f t="shared" si="57"/>
        <v>43000</v>
      </c>
    </row>
    <row r="219" spans="3:8" x14ac:dyDescent="0.25">
      <c r="C219" s="43">
        <v>38000</v>
      </c>
      <c r="D219" s="39">
        <v>37200</v>
      </c>
      <c r="E219" s="41">
        <f t="shared" si="56"/>
        <v>42200</v>
      </c>
      <c r="F219" s="3"/>
      <c r="G219" s="48">
        <v>38000</v>
      </c>
      <c r="H219" s="45">
        <f t="shared" si="57"/>
        <v>43000</v>
      </c>
    </row>
    <row r="220" spans="3:8" x14ac:dyDescent="0.25">
      <c r="C220" s="43">
        <v>63000</v>
      </c>
      <c r="D220" s="39">
        <v>62400</v>
      </c>
      <c r="E220" s="41">
        <f t="shared" si="56"/>
        <v>67400</v>
      </c>
      <c r="F220" s="3"/>
      <c r="G220" s="48">
        <v>63000</v>
      </c>
      <c r="H220" s="45">
        <f t="shared" si="57"/>
        <v>68000</v>
      </c>
    </row>
    <row r="221" spans="3:8" x14ac:dyDescent="0.25">
      <c r="C221" s="43">
        <v>63000</v>
      </c>
      <c r="D221" s="39">
        <v>62400</v>
      </c>
      <c r="E221" s="41">
        <f t="shared" si="56"/>
        <v>67400</v>
      </c>
      <c r="F221" s="3"/>
      <c r="G221" s="48">
        <v>63000</v>
      </c>
      <c r="H221" s="45">
        <f t="shared" si="57"/>
        <v>68000</v>
      </c>
    </row>
    <row r="222" spans="3:8" x14ac:dyDescent="0.25">
      <c r="C222" s="3" t="s">
        <v>157</v>
      </c>
      <c r="D222" s="39">
        <v>72000</v>
      </c>
      <c r="E222" s="41">
        <f t="shared" si="56"/>
        <v>77000</v>
      </c>
      <c r="F222" s="3"/>
      <c r="G222" s="48">
        <v>72000</v>
      </c>
      <c r="H222" s="45">
        <f t="shared" si="57"/>
        <v>77000</v>
      </c>
    </row>
    <row r="223" spans="3:8" x14ac:dyDescent="0.25">
      <c r="C223" s="3" t="s">
        <v>157</v>
      </c>
      <c r="D223" s="39">
        <v>72000</v>
      </c>
      <c r="E223" s="41">
        <f t="shared" si="56"/>
        <v>77000</v>
      </c>
      <c r="F223" s="3"/>
      <c r="G223" s="48">
        <v>72000</v>
      </c>
      <c r="H223" s="45">
        <f t="shared" si="57"/>
        <v>77000</v>
      </c>
    </row>
    <row r="224" spans="3:8" x14ac:dyDescent="0.25">
      <c r="C224" s="43">
        <v>77000</v>
      </c>
      <c r="D224" s="39">
        <v>76800</v>
      </c>
      <c r="E224" s="41">
        <f t="shared" si="56"/>
        <v>81800</v>
      </c>
      <c r="F224" s="3"/>
      <c r="G224" s="48">
        <v>77000</v>
      </c>
      <c r="H224" s="45">
        <f t="shared" si="57"/>
        <v>82000</v>
      </c>
    </row>
    <row r="225" spans="3:8" x14ac:dyDescent="0.25">
      <c r="C225" s="43">
        <v>77000</v>
      </c>
      <c r="D225" s="39">
        <v>76800</v>
      </c>
      <c r="E225" s="41">
        <f t="shared" si="56"/>
        <v>81800</v>
      </c>
      <c r="F225" s="3"/>
      <c r="G225" s="48">
        <v>77000</v>
      </c>
      <c r="H225" s="45">
        <f t="shared" si="57"/>
        <v>82000</v>
      </c>
    </row>
    <row r="226" spans="3:8" x14ac:dyDescent="0.25">
      <c r="C226" s="3" t="s">
        <v>157</v>
      </c>
      <c r="D226" s="39">
        <v>120000</v>
      </c>
      <c r="E226" s="41">
        <f t="shared" si="56"/>
        <v>125000</v>
      </c>
      <c r="F226" s="3"/>
      <c r="G226" s="48">
        <v>120000</v>
      </c>
      <c r="H226" s="45">
        <f t="shared" si="57"/>
        <v>125000</v>
      </c>
    </row>
    <row r="227" spans="3:8" x14ac:dyDescent="0.25">
      <c r="C227" s="3" t="s">
        <v>157</v>
      </c>
      <c r="D227" s="39">
        <v>120000</v>
      </c>
      <c r="E227" s="41">
        <f t="shared" si="56"/>
        <v>125000</v>
      </c>
      <c r="F227" s="3"/>
      <c r="G227" s="48">
        <v>120000</v>
      </c>
      <c r="H227" s="45">
        <f t="shared" si="57"/>
        <v>125000</v>
      </c>
    </row>
    <row r="228" spans="3:8" x14ac:dyDescent="0.25">
      <c r="C228" s="3" t="s">
        <v>157</v>
      </c>
      <c r="D228" s="39">
        <v>72000</v>
      </c>
      <c r="E228" s="41">
        <f t="shared" si="56"/>
        <v>77000</v>
      </c>
      <c r="F228" s="3"/>
      <c r="G228" s="48">
        <v>72000</v>
      </c>
      <c r="H228" s="45">
        <f t="shared" si="57"/>
        <v>77000</v>
      </c>
    </row>
    <row r="229" spans="3:8" x14ac:dyDescent="0.25">
      <c r="C229" s="3" t="s">
        <v>157</v>
      </c>
      <c r="D229" s="39">
        <v>72000</v>
      </c>
      <c r="E229" s="41">
        <f t="shared" si="56"/>
        <v>77000</v>
      </c>
      <c r="F229" s="3"/>
      <c r="G229" s="48">
        <v>72000</v>
      </c>
      <c r="H229" s="45">
        <f t="shared" si="57"/>
        <v>77000</v>
      </c>
    </row>
    <row r="230" spans="3:8" x14ac:dyDescent="0.25">
      <c r="C230" s="43">
        <v>113000</v>
      </c>
      <c r="D230" s="39">
        <v>112800</v>
      </c>
      <c r="E230" s="41">
        <f t="shared" si="56"/>
        <v>117800</v>
      </c>
      <c r="F230" s="3"/>
      <c r="G230" s="48">
        <v>113000</v>
      </c>
      <c r="H230" s="45">
        <f t="shared" si="57"/>
        <v>118000</v>
      </c>
    </row>
    <row r="231" spans="3:8" x14ac:dyDescent="0.25">
      <c r="C231" s="43">
        <v>113000</v>
      </c>
      <c r="D231" s="39">
        <v>112800</v>
      </c>
      <c r="E231" s="41">
        <f t="shared" si="56"/>
        <v>117800</v>
      </c>
      <c r="F231" s="3"/>
      <c r="G231" s="48">
        <v>113000</v>
      </c>
      <c r="H231" s="45">
        <f t="shared" si="57"/>
        <v>118000</v>
      </c>
    </row>
    <row r="232" spans="3:8" x14ac:dyDescent="0.25">
      <c r="C232" s="43">
        <v>97000</v>
      </c>
      <c r="D232" s="39">
        <v>96600</v>
      </c>
      <c r="E232" s="41">
        <f t="shared" si="56"/>
        <v>101600</v>
      </c>
      <c r="F232" s="3"/>
      <c r="G232" s="48">
        <v>97000</v>
      </c>
      <c r="H232" s="45">
        <f t="shared" si="57"/>
        <v>102000</v>
      </c>
    </row>
    <row r="233" spans="3:8" x14ac:dyDescent="0.25">
      <c r="C233" s="43">
        <v>97000</v>
      </c>
      <c r="D233" s="39">
        <v>96600</v>
      </c>
      <c r="E233" s="41">
        <f t="shared" si="56"/>
        <v>101600</v>
      </c>
      <c r="F233" s="3"/>
      <c r="G233" s="48">
        <v>97000</v>
      </c>
      <c r="H233" s="45">
        <f t="shared" si="57"/>
        <v>102000</v>
      </c>
    </row>
    <row r="234" spans="3:8" x14ac:dyDescent="0.25">
      <c r="C234" s="43">
        <v>99000</v>
      </c>
      <c r="D234" s="39">
        <v>98400</v>
      </c>
      <c r="E234" s="41">
        <f t="shared" ref="E234:E266" si="58">D234+5000</f>
        <v>103400</v>
      </c>
      <c r="F234" s="3"/>
      <c r="G234" s="48">
        <v>99000</v>
      </c>
      <c r="H234" s="45">
        <f t="shared" ref="H234:H267" si="59">G234+5000</f>
        <v>104000</v>
      </c>
    </row>
    <row r="235" spans="3:8" x14ac:dyDescent="0.25">
      <c r="C235" s="43">
        <v>99000</v>
      </c>
      <c r="D235" s="39">
        <v>98400</v>
      </c>
      <c r="E235" s="41">
        <f t="shared" si="58"/>
        <v>103400</v>
      </c>
      <c r="F235" s="3"/>
      <c r="G235" s="48">
        <v>99000</v>
      </c>
      <c r="H235" s="45">
        <f t="shared" si="59"/>
        <v>104000</v>
      </c>
    </row>
    <row r="236" spans="3:8" x14ac:dyDescent="0.25">
      <c r="C236" s="43">
        <v>38000</v>
      </c>
      <c r="D236" s="39">
        <v>37200</v>
      </c>
      <c r="E236" s="41">
        <f t="shared" si="58"/>
        <v>42200</v>
      </c>
      <c r="F236" s="3"/>
      <c r="G236" s="48">
        <v>38000</v>
      </c>
      <c r="H236" s="45">
        <f t="shared" si="59"/>
        <v>43000</v>
      </c>
    </row>
    <row r="237" spans="3:8" x14ac:dyDescent="0.25">
      <c r="C237" s="43">
        <v>38000</v>
      </c>
      <c r="D237" s="39">
        <v>37200</v>
      </c>
      <c r="E237" s="41">
        <f t="shared" si="58"/>
        <v>42200</v>
      </c>
      <c r="F237" s="3"/>
      <c r="G237" s="48">
        <v>38000</v>
      </c>
      <c r="H237" s="45">
        <f t="shared" si="59"/>
        <v>43000</v>
      </c>
    </row>
    <row r="238" spans="3:8" x14ac:dyDescent="0.25">
      <c r="C238" s="3" t="s">
        <v>157</v>
      </c>
      <c r="D238" s="39">
        <v>99000</v>
      </c>
      <c r="E238" s="41">
        <f t="shared" si="58"/>
        <v>104000</v>
      </c>
      <c r="F238" s="3"/>
      <c r="G238" s="48">
        <v>99000</v>
      </c>
      <c r="H238" s="45">
        <f t="shared" si="59"/>
        <v>104000</v>
      </c>
    </row>
    <row r="239" spans="3:8" x14ac:dyDescent="0.25">
      <c r="C239" s="43">
        <v>61000</v>
      </c>
      <c r="D239" s="39">
        <v>60500</v>
      </c>
      <c r="E239" s="41">
        <f t="shared" si="58"/>
        <v>65500</v>
      </c>
      <c r="F239" s="3"/>
      <c r="G239" s="48">
        <v>61000</v>
      </c>
      <c r="H239" s="45">
        <f t="shared" si="59"/>
        <v>66000</v>
      </c>
    </row>
    <row r="240" spans="3:8" x14ac:dyDescent="0.25">
      <c r="C240" s="42"/>
      <c r="D240" s="39">
        <v>99000</v>
      </c>
      <c r="E240" s="41">
        <f t="shared" si="58"/>
        <v>104000</v>
      </c>
      <c r="F240" s="3"/>
      <c r="G240" s="48">
        <v>99000</v>
      </c>
      <c r="H240" s="45">
        <f t="shared" si="59"/>
        <v>104000</v>
      </c>
    </row>
    <row r="241" spans="3:8" x14ac:dyDescent="0.25">
      <c r="C241" s="43">
        <v>61000</v>
      </c>
      <c r="D241" s="39">
        <v>60500</v>
      </c>
      <c r="E241" s="41">
        <f t="shared" si="58"/>
        <v>65500</v>
      </c>
      <c r="F241" s="3"/>
      <c r="G241" s="48">
        <v>61000</v>
      </c>
      <c r="H241" s="45">
        <f t="shared" si="59"/>
        <v>66000</v>
      </c>
    </row>
    <row r="242" spans="3:8" x14ac:dyDescent="0.25">
      <c r="C242" s="3" t="s">
        <v>157</v>
      </c>
      <c r="D242" s="39">
        <v>1320000</v>
      </c>
      <c r="E242" s="41">
        <f t="shared" si="58"/>
        <v>1325000</v>
      </c>
      <c r="F242" s="3"/>
      <c r="G242" s="48">
        <v>1320000</v>
      </c>
      <c r="H242" s="45">
        <f t="shared" si="59"/>
        <v>1325000</v>
      </c>
    </row>
    <row r="243" spans="3:8" x14ac:dyDescent="0.25">
      <c r="C243" s="3" t="s">
        <v>157</v>
      </c>
      <c r="D243" s="39">
        <v>1386000</v>
      </c>
      <c r="E243" s="41">
        <f t="shared" si="58"/>
        <v>1391000</v>
      </c>
      <c r="F243" s="3"/>
      <c r="G243" s="48">
        <v>1386000</v>
      </c>
      <c r="H243" s="45">
        <f t="shared" si="59"/>
        <v>1391000</v>
      </c>
    </row>
    <row r="244" spans="3:8" x14ac:dyDescent="0.25">
      <c r="C244" s="3" t="s">
        <v>157</v>
      </c>
      <c r="D244" s="39">
        <v>1430000</v>
      </c>
      <c r="E244" s="41">
        <f t="shared" si="58"/>
        <v>1435000</v>
      </c>
      <c r="F244" s="3"/>
      <c r="G244" s="48">
        <v>1430000</v>
      </c>
      <c r="H244" s="45">
        <f t="shared" si="59"/>
        <v>1435000</v>
      </c>
    </row>
    <row r="245" spans="3:8" x14ac:dyDescent="0.25">
      <c r="C245" s="3" t="s">
        <v>157</v>
      </c>
      <c r="D245" s="39">
        <v>1518000</v>
      </c>
      <c r="E245" s="41">
        <f t="shared" si="58"/>
        <v>1523000</v>
      </c>
      <c r="F245" s="3"/>
      <c r="G245" s="48">
        <v>1518000</v>
      </c>
      <c r="H245" s="45">
        <f t="shared" si="59"/>
        <v>1523000</v>
      </c>
    </row>
    <row r="246" spans="3:8" x14ac:dyDescent="0.25">
      <c r="C246" s="3" t="s">
        <v>157</v>
      </c>
      <c r="D246" s="39">
        <v>1628000</v>
      </c>
      <c r="E246" s="41">
        <f t="shared" si="58"/>
        <v>1633000</v>
      </c>
      <c r="F246" s="3"/>
      <c r="G246" s="48">
        <v>1628000</v>
      </c>
      <c r="H246" s="45">
        <f t="shared" si="59"/>
        <v>1633000</v>
      </c>
    </row>
    <row r="247" spans="3:8" x14ac:dyDescent="0.25">
      <c r="C247" s="3" t="s">
        <v>157</v>
      </c>
      <c r="D247" s="39">
        <v>1562000</v>
      </c>
      <c r="E247" s="41">
        <f t="shared" si="58"/>
        <v>1567000</v>
      </c>
      <c r="F247" s="3"/>
      <c r="G247" s="48">
        <v>1562000</v>
      </c>
      <c r="H247" s="45">
        <f t="shared" si="59"/>
        <v>1567000</v>
      </c>
    </row>
    <row r="248" spans="3:8" x14ac:dyDescent="0.25">
      <c r="C248" s="3" t="s">
        <v>157</v>
      </c>
      <c r="D248" s="39">
        <v>1562000</v>
      </c>
      <c r="E248" s="41">
        <f t="shared" si="58"/>
        <v>1567000</v>
      </c>
      <c r="F248" s="3"/>
      <c r="G248" s="48">
        <v>1562000</v>
      </c>
      <c r="H248" s="45">
        <f t="shared" si="59"/>
        <v>1567000</v>
      </c>
    </row>
    <row r="249" spans="3:8" x14ac:dyDescent="0.25">
      <c r="C249" s="3" t="s">
        <v>157</v>
      </c>
      <c r="D249" s="39">
        <v>1628000</v>
      </c>
      <c r="E249" s="41">
        <f t="shared" si="58"/>
        <v>1633000</v>
      </c>
      <c r="F249" s="3"/>
      <c r="G249" s="48">
        <v>1628000</v>
      </c>
      <c r="H249" s="45">
        <f t="shared" si="59"/>
        <v>1633000</v>
      </c>
    </row>
    <row r="250" spans="3:8" x14ac:dyDescent="0.25">
      <c r="C250" s="3" t="s">
        <v>157</v>
      </c>
      <c r="D250" s="39">
        <v>1694000</v>
      </c>
      <c r="E250" s="41">
        <f t="shared" si="58"/>
        <v>1699000</v>
      </c>
      <c r="F250" s="3"/>
      <c r="G250" s="48">
        <v>1694000</v>
      </c>
      <c r="H250" s="45">
        <f t="shared" si="59"/>
        <v>1699000</v>
      </c>
    </row>
    <row r="251" spans="3:8" x14ac:dyDescent="0.25">
      <c r="C251" s="3" t="s">
        <v>157</v>
      </c>
      <c r="D251" s="39">
        <v>1760000</v>
      </c>
      <c r="E251" s="41">
        <f t="shared" si="58"/>
        <v>1765000</v>
      </c>
      <c r="F251" s="3"/>
      <c r="G251" s="48">
        <v>1760000</v>
      </c>
      <c r="H251" s="45">
        <f t="shared" si="59"/>
        <v>1765000</v>
      </c>
    </row>
    <row r="252" spans="3:8" x14ac:dyDescent="0.25">
      <c r="C252" s="43">
        <v>96000</v>
      </c>
      <c r="D252" s="39">
        <v>95700</v>
      </c>
      <c r="E252" s="41">
        <f t="shared" si="58"/>
        <v>100700</v>
      </c>
      <c r="F252" s="3"/>
      <c r="G252" s="48">
        <v>96000</v>
      </c>
      <c r="H252" s="45">
        <f t="shared" si="59"/>
        <v>101000</v>
      </c>
    </row>
    <row r="253" spans="3:8" x14ac:dyDescent="0.25">
      <c r="C253" s="43">
        <v>303000</v>
      </c>
      <c r="D253" s="39">
        <v>302500</v>
      </c>
      <c r="E253" s="41">
        <f t="shared" si="58"/>
        <v>307500</v>
      </c>
      <c r="F253" s="3"/>
      <c r="G253" s="48">
        <v>303000</v>
      </c>
      <c r="H253" s="45">
        <f t="shared" si="59"/>
        <v>308000</v>
      </c>
    </row>
    <row r="254" spans="3:8" x14ac:dyDescent="0.25">
      <c r="C254" s="3" t="s">
        <v>157</v>
      </c>
      <c r="D254" s="39">
        <v>154000</v>
      </c>
      <c r="E254" s="41">
        <f t="shared" si="58"/>
        <v>159000</v>
      </c>
      <c r="F254" s="3"/>
      <c r="G254" s="48">
        <v>154000</v>
      </c>
      <c r="H254" s="45">
        <f t="shared" si="59"/>
        <v>159000</v>
      </c>
    </row>
    <row r="255" spans="3:8" x14ac:dyDescent="0.25">
      <c r="C255" s="3" t="s">
        <v>157</v>
      </c>
      <c r="D255" s="39">
        <v>176000</v>
      </c>
      <c r="E255" s="41">
        <f t="shared" si="58"/>
        <v>181000</v>
      </c>
      <c r="F255" s="3"/>
      <c r="G255" s="48">
        <v>176000</v>
      </c>
      <c r="H255" s="45">
        <f t="shared" si="59"/>
        <v>181000</v>
      </c>
    </row>
    <row r="256" spans="3:8" x14ac:dyDescent="0.25">
      <c r="C256" s="3" t="s">
        <v>157</v>
      </c>
      <c r="D256" s="39">
        <v>110000</v>
      </c>
      <c r="E256" s="41">
        <f t="shared" si="58"/>
        <v>115000</v>
      </c>
      <c r="F256" s="3"/>
      <c r="G256" s="48">
        <v>110000</v>
      </c>
      <c r="H256" s="45">
        <f t="shared" si="59"/>
        <v>115000</v>
      </c>
    </row>
    <row r="257" spans="3:8" x14ac:dyDescent="0.25">
      <c r="C257" s="3" t="s">
        <v>157</v>
      </c>
      <c r="D257" s="39">
        <v>99000</v>
      </c>
      <c r="E257" s="41">
        <f t="shared" si="58"/>
        <v>104000</v>
      </c>
      <c r="F257" s="3"/>
      <c r="G257" s="48">
        <v>99000</v>
      </c>
      <c r="H257" s="45">
        <f t="shared" si="59"/>
        <v>104000</v>
      </c>
    </row>
    <row r="258" spans="3:8" x14ac:dyDescent="0.25">
      <c r="C258" s="3" t="s">
        <v>157</v>
      </c>
      <c r="D258" s="39">
        <v>88000</v>
      </c>
      <c r="E258" s="41">
        <f t="shared" si="58"/>
        <v>93000</v>
      </c>
      <c r="F258" s="3"/>
      <c r="G258" s="48">
        <v>88000</v>
      </c>
      <c r="H258" s="45">
        <f t="shared" si="59"/>
        <v>93000</v>
      </c>
    </row>
    <row r="259" spans="3:8" x14ac:dyDescent="0.25">
      <c r="C259" s="43">
        <v>91000</v>
      </c>
      <c r="D259" s="39">
        <v>90200</v>
      </c>
      <c r="E259" s="41">
        <f t="shared" si="58"/>
        <v>95200</v>
      </c>
      <c r="F259" s="3"/>
      <c r="G259" s="48">
        <v>91000</v>
      </c>
      <c r="H259" s="45">
        <f t="shared" si="59"/>
        <v>96000</v>
      </c>
    </row>
    <row r="260" spans="3:8" x14ac:dyDescent="0.25">
      <c r="C260" s="43">
        <v>80000</v>
      </c>
      <c r="D260" s="39">
        <v>79200</v>
      </c>
      <c r="E260" s="41">
        <f t="shared" si="58"/>
        <v>84200</v>
      </c>
      <c r="F260" s="3"/>
      <c r="G260" s="48">
        <v>80000</v>
      </c>
      <c r="H260" s="45">
        <f t="shared" si="59"/>
        <v>85000</v>
      </c>
    </row>
    <row r="261" spans="3:8" x14ac:dyDescent="0.25">
      <c r="C261" s="43">
        <v>75000</v>
      </c>
      <c r="D261" s="39">
        <v>68200</v>
      </c>
      <c r="E261" s="41">
        <f t="shared" si="58"/>
        <v>73200</v>
      </c>
      <c r="F261" s="3"/>
      <c r="G261" s="48">
        <v>69000</v>
      </c>
      <c r="H261" s="45">
        <f t="shared" si="59"/>
        <v>74000</v>
      </c>
    </row>
    <row r="262" spans="3:8" x14ac:dyDescent="0.25">
      <c r="C262" s="3" t="s">
        <v>157</v>
      </c>
      <c r="D262" s="39">
        <v>55000</v>
      </c>
      <c r="E262" s="41">
        <f t="shared" si="58"/>
        <v>60000</v>
      </c>
      <c r="F262" s="3"/>
      <c r="G262" s="48">
        <v>55000</v>
      </c>
      <c r="H262" s="45">
        <f t="shared" si="59"/>
        <v>60000</v>
      </c>
    </row>
    <row r="263" spans="3:8" x14ac:dyDescent="0.25">
      <c r="C263" s="43">
        <v>160000</v>
      </c>
      <c r="D263" s="39">
        <v>159500</v>
      </c>
      <c r="E263" s="41">
        <f t="shared" si="58"/>
        <v>164500</v>
      </c>
      <c r="F263" s="3"/>
      <c r="G263" s="48">
        <v>160000</v>
      </c>
      <c r="H263" s="45">
        <f t="shared" si="59"/>
        <v>165000</v>
      </c>
    </row>
    <row r="264" spans="3:8" x14ac:dyDescent="0.25">
      <c r="C264" s="43">
        <v>102000</v>
      </c>
      <c r="D264" s="39">
        <v>101200</v>
      </c>
      <c r="E264" s="41">
        <f t="shared" si="58"/>
        <v>106200</v>
      </c>
      <c r="F264" s="3"/>
      <c r="G264" s="48">
        <v>102000</v>
      </c>
      <c r="H264" s="45">
        <f t="shared" si="59"/>
        <v>107000</v>
      </c>
    </row>
    <row r="265" spans="3:8" x14ac:dyDescent="0.25">
      <c r="C265" s="3" t="s">
        <v>157</v>
      </c>
      <c r="D265" s="39">
        <v>143000</v>
      </c>
      <c r="E265" s="41">
        <f t="shared" si="58"/>
        <v>148000</v>
      </c>
      <c r="F265" s="3"/>
      <c r="G265" s="48">
        <v>143000</v>
      </c>
      <c r="H265" s="45">
        <f t="shared" si="59"/>
        <v>148000</v>
      </c>
    </row>
    <row r="266" spans="3:8" x14ac:dyDescent="0.25">
      <c r="C266" s="3" t="s">
        <v>157</v>
      </c>
      <c r="D266" s="39">
        <v>165000</v>
      </c>
      <c r="E266" s="41">
        <f t="shared" si="58"/>
        <v>170000</v>
      </c>
      <c r="F266" s="3"/>
      <c r="G266" s="48">
        <v>165000</v>
      </c>
      <c r="H266" s="45">
        <f t="shared" si="59"/>
        <v>170000</v>
      </c>
    </row>
    <row r="267" spans="3:8" x14ac:dyDescent="0.25">
      <c r="D267" s="3"/>
      <c r="G267" s="47">
        <v>200000</v>
      </c>
      <c r="H267" s="45">
        <f t="shared" si="59"/>
        <v>205000</v>
      </c>
    </row>
  </sheetData>
  <mergeCells count="39">
    <mergeCell ref="G167:G168"/>
    <mergeCell ref="L20:M22"/>
    <mergeCell ref="C135:C137"/>
    <mergeCell ref="C139:C140"/>
    <mergeCell ref="C143:C145"/>
    <mergeCell ref="C148:C150"/>
    <mergeCell ref="E167:E168"/>
    <mergeCell ref="D167:D168"/>
    <mergeCell ref="C48:C50"/>
    <mergeCell ref="C51:C53"/>
    <mergeCell ref="C61:C63"/>
    <mergeCell ref="J68:K69"/>
    <mergeCell ref="C132:C134"/>
    <mergeCell ref="J71:K72"/>
    <mergeCell ref="J74:K75"/>
    <mergeCell ref="E4:E5"/>
    <mergeCell ref="H4:H5"/>
    <mergeCell ref="J6:K7"/>
    <mergeCell ref="J35:K36"/>
    <mergeCell ref="C45:C47"/>
    <mergeCell ref="J38:K39"/>
    <mergeCell ref="J41:K42"/>
    <mergeCell ref="J9:K10"/>
    <mergeCell ref="N8:P10"/>
    <mergeCell ref="J113:K114"/>
    <mergeCell ref="M7:M10"/>
    <mergeCell ref="J95:K96"/>
    <mergeCell ref="J98:K99"/>
    <mergeCell ref="J101:K102"/>
    <mergeCell ref="J104:K105"/>
    <mergeCell ref="J107:K108"/>
    <mergeCell ref="J110:K111"/>
    <mergeCell ref="J77:K78"/>
    <mergeCell ref="J80:K81"/>
    <mergeCell ref="J83:K84"/>
    <mergeCell ref="J86:K87"/>
    <mergeCell ref="J89:K90"/>
    <mergeCell ref="J12:K13"/>
    <mergeCell ref="J92:K93"/>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2020 ATRAPALO</vt:lpstr>
      <vt:lpstr>Hoja1</vt:lpstr>
      <vt:lpstr>Hoja2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deissy sierra</dc:creator>
  <cp:lastModifiedBy>Usuario de Windows</cp:lastModifiedBy>
  <cp:lastPrinted>2019-03-13T18:24:13Z</cp:lastPrinted>
  <dcterms:created xsi:type="dcterms:W3CDTF">2017-12-06T20:45:49Z</dcterms:created>
  <dcterms:modified xsi:type="dcterms:W3CDTF">2021-04-17T14:34:05Z</dcterms:modified>
</cp:coreProperties>
</file>